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70F4AB6F-F367-4431-B58F-EEAD951B6408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5" i="19"/>
  <c r="J7" i="19"/>
  <c r="J35" i="19"/>
  <c r="J13" i="19"/>
  <c r="J21" i="19"/>
  <c r="J33" i="19"/>
  <c r="J11" i="19"/>
  <c r="J34" i="19"/>
  <c r="J15" i="19"/>
  <c r="J25" i="19"/>
  <c r="J14" i="19"/>
  <c r="I32" i="19"/>
  <c r="I20" i="19"/>
  <c r="I35" i="19"/>
  <c r="I13" i="19"/>
  <c r="I21" i="19"/>
  <c r="I33" i="19"/>
  <c r="I34" i="19"/>
  <c r="I15" i="19"/>
  <c r="I25" i="19"/>
  <c r="I14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9" i="19" l="1"/>
  <c r="K9" i="19"/>
  <c r="M14" i="19"/>
  <c r="K14" i="19"/>
  <c r="M25" i="19"/>
  <c r="K25" i="19"/>
  <c r="M10" i="19"/>
  <c r="K10" i="19"/>
  <c r="M15" i="19"/>
  <c r="K15" i="19"/>
  <c r="M34" i="19"/>
  <c r="K34" i="19"/>
  <c r="M11" i="19"/>
  <c r="K11" i="19"/>
  <c r="M33" i="19"/>
  <c r="K33" i="19"/>
  <c r="M21" i="19"/>
  <c r="K21" i="19"/>
  <c r="M8" i="19"/>
  <c r="K8" i="19"/>
  <c r="M13" i="19"/>
  <c r="K13" i="19"/>
  <c r="K12" i="19"/>
  <c r="K35" i="19"/>
  <c r="M7" i="19"/>
  <c r="K7" i="19"/>
  <c r="M5" i="19"/>
  <c r="K5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3" i="19"/>
  <c r="K22" i="19"/>
  <c r="K6" i="19"/>
  <c r="K18" i="19"/>
  <c r="K27" i="19"/>
  <c r="K4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3" i="19"/>
  <c r="J22" i="19"/>
  <c r="J6" i="19"/>
  <c r="J18" i="19"/>
  <c r="J27" i="19"/>
  <c r="M12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AK5" i="43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40" l="1"/>
  <c r="AK3" i="41"/>
  <c r="R3" i="41" s="1"/>
  <c r="R5" i="39"/>
  <c r="AK6" i="40"/>
  <c r="R6" i="40" s="1"/>
  <c r="P7" i="40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R4" i="38" l="1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5" i="9" l="1"/>
  <c r="O6" i="37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3" i="19"/>
  <c r="M22" i="19"/>
  <c r="M6" i="19"/>
  <c r="M18" i="19"/>
  <c r="M27" i="19"/>
  <c r="M4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5"/>
  <c r="G28" i="25" s="1"/>
  <c r="Q31" i="25" s="1"/>
  <c r="AX34" i="25" s="1"/>
  <c r="D11" i="22"/>
  <c r="H17" i="22" s="1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H11" i="26" l="1"/>
  <c r="H35" i="26"/>
  <c r="H18" i="26"/>
  <c r="H47" i="26"/>
  <c r="R44" i="26" s="1"/>
  <c r="AB38" i="26" s="1"/>
  <c r="G47" i="25"/>
  <c r="AX43" i="25" s="1"/>
  <c r="H17" i="26"/>
  <c r="AY33" i="26" s="1"/>
  <c r="H10" i="26"/>
  <c r="H34" i="26"/>
  <c r="R32" i="26" s="1"/>
  <c r="AB37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R19" i="26" l="1"/>
  <c r="AB14" i="26" s="1"/>
  <c r="R8" i="26"/>
  <c r="AM26" i="26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<sst xmlns="http://schemas.openxmlformats.org/spreadsheetml/2006/main" count="3097" uniqueCount="933">
  <si>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</si>
  <si>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</si>
  <si>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</si>
  <si>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</si>
  <si>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</si>
  <si>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</si>
  <si>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</si>
  <si>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</si>
  <si>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</si>
  <si>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</si>
  <si>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</si>
  <si>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</si>
  <si>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</si>
  <si>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</si>
  <si>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</si>
  <si>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</si>
  <si>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</si>
  <si>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</si>
  <si>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</si>
  <si>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</si>
  <si>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</si>
  <si>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</si>
  <si>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</si>
  <si>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</si>
  <si>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</si>
  <si>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</si>
  <si>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</si>
  <si>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</si>
  <si>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</si>
  <si>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</si>
  <si>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</si>
  <si>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</si>
  <si>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</si>
  <si>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</si>
  <si>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</si>
  <si>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</si>
  <si>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</si>
  <si>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</si>
  <si>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</si>
  <si>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</si>
  <si>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</si>
  <si>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</si>
  <si>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</si>
  <si>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</si>
  <si>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</si>
  <si>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</si>
  <si>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</si>
  <si>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</si>
  <si>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</si>
  <si>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</si>
  <si>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</si>
  <si>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</si>
  <si>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</si>
  <si>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</si>
  <si>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</si>
  <si>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</si>
  <si>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</si>
  <si>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</si>
  <si>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</si>
  <si>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</si>
  <si>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</si>
  <si>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</si>
  <si>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</si>
  <si>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</si>
  <si>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</si>
  <si>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</si>
  <si>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</si>
  <si>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</si>
  <si>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</si>
  <si>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</si>
  <si>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</si>
  <si>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</si>
  <si>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</si>
  <si>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</si>
  <si>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</si>
  <si>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</si>
  <si>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</si>
  <si>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</si>
  <si>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</si>
  <si>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</si>
  <si>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</si>
  <si>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</si>
  <si>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</si>
  <si>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</si>
  <si>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</si>
  <si>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</si>
  <si>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</si>
  <si>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</si>
  <si>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</si>
  <si>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</si>
  <si>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</si>
  <si>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</si>
  <si>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</si>
  <si>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</si>
  <si>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</si>
  <si>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</si>
  <si>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</si>
  <si>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</si>
  <si>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</si>
  <si>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</si>
  <si>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</si>
  <si>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</si>
  <si>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</si>
  <si>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</si>
  <si>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</si>
  <si>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</si>
  <si>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</si>
  <si>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</si>
  <si>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</si>
  <si>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</si>
  <si>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</si>
  <si>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</si>
  <si>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</si>
  <si>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</si>
  <si>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</si>
  <si>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</si>
  <si>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</si>
  <si>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</si>
  <si>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</si>
  <si>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</si>
  <si>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</si>
  <si>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</si>
  <si>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</si>
  <si>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</si>
  <si>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</si>
  <si>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</si>
  <si>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</si>
  <si>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</si>
  <si>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</si>
  <si>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</si>
  <si>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</si>
  <si>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</si>
  <si>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</si>
  <si>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</si>
  <si>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</si>
  <si>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</si>
  <si>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</si>
  <si>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</si>
  <si>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</si>
  <si>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</si>
  <si>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</si>
  <si>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</si>
  <si>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</si>
  <si>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</si>
  <si>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</si>
  <si>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</si>
  <si>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</si>
  <si>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</si>
  <si>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</si>
  <si>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</si>
  <si>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</si>
  <si>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</si>
  <si>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</si>
  <si>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</si>
  <si>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</si>
  <si>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</si>
  <si>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</si>
  <si>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</si>
  <si>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</si>
  <si>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</si>
  <si>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</si>
  <si>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</si>
  <si>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</si>
  <si>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</si>
  <si>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</si>
  <si>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</si>
  <si>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</si>
  <si>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</si>
  <si>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</si>
  <si>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</si>
  <si>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</si>
  <si>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</si>
  <si>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</si>
  <si>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</si>
  <si>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</si>
  <si>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</si>
  <si>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</si>
  <si>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</si>
  <si>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</si>
  <si>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</si>
  <si>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</si>
  <si>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</si>
  <si>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</si>
  <si>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</si>
  <si>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</si>
  <si>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</si>
  <si>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</si>
  <si>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</si>
  <si>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</si>
  <si>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</si>
  <si>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</si>
  <si>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</si>
  <si>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</si>
  <si>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</si>
  <si>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</si>
  <si>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</si>
  <si>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</si>
  <si>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</si>
  <si>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</si>
  <si>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</si>
  <si>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</si>
  <si>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</si>
  <si>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</si>
  <si>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</si>
  <si>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</si>
  <si>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</si>
  <si>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</si>
  <si>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</si>
  <si>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</si>
  <si>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</si>
  <si>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</si>
  <si>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</si>
  <si>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</si>
  <si>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</si>
  <si>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</si>
  <si>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</si>
  <si>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</si>
  <si>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</si>
  <si>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</si>
  <si>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</si>
  <si>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</si>
  <si>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</si>
  <si>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</si>
  <si>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</si>
  <si>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</si>
  <si>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</si>
  <si>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</si>
  <si>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</si>
  <si>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</si>
  <si>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</si>
  <si>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</si>
  <si>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</si>
  <si>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</si>
  <si>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</si>
  <si>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</si>
  <si>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</si>
  <si>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</si>
  <si>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</si>
  <si>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</si>
  <si>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</si>
  <si>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</si>
  <si>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</si>
  <si>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</si>
  <si>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</si>
  <si>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</si>
  <si>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</si>
  <si>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</si>
  <si>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</si>
  <si>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</si>
  <si>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</si>
  <si>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</si>
  <si>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</si>
  <si>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</si>
  <si>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</si>
  <si>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</si>
  <si>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</si>
  <si>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</si>
  <si>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</si>
  <si>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</si>
  <si>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</si>
  <si>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</si>
  <si>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</si>
  <si>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</si>
  <si>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</si>
  <si>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</si>
  <si>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</si>
  <si>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</si>
  <si>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</si>
  <si>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</si>
  <si>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</si>
  <si>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</si>
  <si>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</si>
  <si>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</si>
  <si>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</si>
  <si>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</si>
  <si>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</si>
  <si>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</si>
  <si>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</si>
  <si>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</si>
  <si>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</si>
  <si>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</si>
  <si>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</si>
  <si>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</si>
  <si>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</si>
  <si>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</si>
  <si>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</si>
  <si>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</si>
  <si>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</si>
  <si>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</si>
  <si>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</si>
  <si>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</si>
  <si>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</si>
  <si>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</si>
  <si>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</si>
  <si>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</si>
  <si>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</si>
  <si>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</si>
  <si>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</si>
  <si>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</si>
  <si>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</si>
  <si>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</si>
  <si>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</si>
  <si>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</si>
  <si>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</si>
  <si>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</si>
  <si>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</si>
  <si>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</si>
  <si>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</si>
  <si>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</si>
  <si>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</si>
  <si>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</si>
  <si>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</si>
  <si>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</si>
  <si>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</si>
  <si>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</si>
  <si>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</si>
  <si>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</si>
  <si>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</si>
  <si>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</si>
  <si>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</si>
  <si>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</si>
  <si>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</si>
  <si>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</si>
  <si>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</si>
  <si>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</si>
  <si>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</si>
  <si>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</si>
  <si>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</si>
  <si>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</si>
  <si>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</si>
  <si>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</si>
  <si>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</si>
  <si>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</si>
  <si>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</si>
  <si>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</si>
  <si>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</si>
  <si>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</si>
  <si>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</si>
  <si>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</si>
  <si>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</si>
  <si>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</si>
  <si>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</si>
  <si>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</si>
  <si>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</si>
  <si>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</si>
  <si>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</si>
  <si>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</si>
  <si>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</si>
  <si>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</si>
  <si>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</si>
  <si>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</si>
  <si>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</si>
  <si>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</si>
  <si>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</si>
  <si>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</si>
  <si>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</si>
  <si>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</si>
  <si>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</si>
  <si>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</si>
  <si>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</si>
  <si>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</si>
  <si>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</si>
  <si>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</si>
  <si>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</si>
  <si>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</si>
  <si>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</si>
  <si>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</si>
  <si>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</si>
  <si>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</si>
  <si>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</si>
  <si>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</si>
  <si>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</si>
  <si>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</si>
  <si>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</si>
  <si>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</si>
  <si>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</si>
  <si>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</si>
  <si>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</si>
  <si>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</si>
  <si>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</si>
  <si>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</si>
  <si>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</si>
  <si>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</si>
  <si>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</si>
  <si>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</si>
  <si>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</si>
  <si>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</si>
  <si>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</si>
  <si>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</si>
  <si>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</si>
  <si>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</si>
  <si>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</si>
  <si>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</si>
  <si>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</si>
  <si>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</si>
  <si>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</si>
  <si>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</si>
  <si>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</si>
  <si>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</si>
  <si>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</si>
  <si>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</si>
  <si>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</si>
  <si>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</si>
  <si>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</si>
  <si>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</si>
  <si>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</si>
  <si>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</si>
  <si>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</si>
  <si>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</si>
  <si>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</si>
  <si>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</si>
  <si>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</si>
  <si>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</si>
  <si>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</si>
  <si>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</si>
  <si>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</si>
  <si>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</si>
  <si>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</si>
  <si>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</si>
  <si>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</si>
  <si>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</si>
  <si>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</si>
  <si>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</si>
  <si>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</si>
  <si>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</si>
  <si>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</si>
  <si>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</si>
  <si>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</si>
  <si>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</si>
  <si>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</si>
  <si>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</si>
  <si>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</si>
  <si>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</si>
  <si>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</si>
  <si>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</si>
  <si>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</si>
  <si>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</si>
  <si>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</si>
  <si>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</si>
  <si>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</si>
  <si>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</si>
  <si>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</si>
  <si>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</si>
  <si>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</si>
  <si>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</si>
  <si>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</si>
  <si>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</si>
  <si>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</si>
  <si>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</si>
  <si>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</si>
  <si>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</si>
  <si>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</si>
  <si>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</si>
  <si>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</si>
  <si>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</si>
  <si>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</si>
  <si>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</si>
  <si>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</si>
  <si>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</si>
  <si>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</si>
  <si>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</si>
  <si>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</si>
  <si>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</si>
  <si>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</si>
  <si>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</si>
  <si>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</si>
  <si>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</si>
  <si>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</si>
  <si>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</si>
  <si>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</si>
  <si>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</si>
  <si>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</si>
  <si>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</si>
  <si>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</si>
  <si>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</si>
  <si>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</si>
  <si>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</si>
  <si>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</si>
  <si>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</si>
  <si>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</si>
  <si>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</si>
  <si>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</si>
  <si>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</si>
  <si>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</si>
  <si>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</si>
  <si>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</si>
  <si>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</si>
  <si>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</si>
  <si>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</si>
  <si>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</si>
  <si>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</si>
  <si>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</si>
  <si>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</si>
  <si>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</si>
  <si>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</si>
  <si>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</si>
  <si>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</si>
  <si>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</si>
  <si>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</si>
  <si>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</si>
  <si>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</si>
  <si>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</si>
  <si>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</si>
  <si>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</si>
  <si>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</si>
  <si>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</si>
  <si>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</si>
  <si>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</si>
  <si>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</si>
  <si>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</si>
  <si>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</si>
  <si>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</si>
  <si>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</si>
  <si>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</si>
  <si>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</si>
  <si>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</si>
  <si>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</si>
  <si>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</si>
  <si>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</si>
  <si>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</si>
  <si>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</si>
  <si>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</si>
  <si>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</si>
  <si>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</si>
  <si>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</si>
  <si>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</si>
  <si>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</si>
  <si>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</si>
  <si>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</si>
  <si>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</si>
  <si>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</si>
  <si>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</si>
  <si>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</si>
  <si>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</si>
  <si>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</si>
  <si>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</si>
  <si>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</si>
  <si>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</si>
  <si>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</si>
  <si>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</si>
  <si>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</si>
  <si>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</si>
  <si>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</si>
  <si>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</si>
  <si>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</si>
  <si>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</si>
  <si>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</si>
  <si>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</si>
  <si>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</si>
  <si>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</si>
  <si>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</si>
  <si>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</si>
  <si>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</si>
  <si>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</si>
  <si>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</si>
  <si>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</si>
  <si>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</si>
  <si>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</si>
  <si>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</si>
  <si>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</si>
  <si>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</si>
  <si>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</si>
  <si>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</si>
  <si>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</si>
  <si>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</si>
  <si>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</si>
  <si>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</si>
  <si>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</si>
  <si>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</si>
  <si>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</si>
  <si>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</si>
  <si>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</si>
  <si>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</si>
  <si>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</si>
  <si>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</si>
  <si>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</si>
  <si>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</si>
  <si>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</si>
  <si>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</si>
  <si>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</si>
  <si>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</si>
  <si>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</si>
  <si>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</si>
  <si>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</si>
  <si>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</si>
  <si>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</si>
  <si>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</si>
  <si>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</si>
  <si>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</si>
  <si>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</si>
  <si>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</si>
  <si>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</si>
  <si>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</si>
  <si>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</si>
  <si>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</si>
  <si>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</si>
  <si>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</si>
  <si>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</si>
  <si>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</si>
  <si>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</si>
  <si>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</si>
  <si>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</si>
  <si>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</si>
  <si>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</si>
  <si>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</si>
  <si>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</si>
  <si>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</si>
  <si>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</si>
  <si>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</si>
  <si>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</si>
  <si>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</si>
  <si>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</si>
  <si>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</si>
  <si>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</si>
  <si>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</si>
  <si>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</si>
  <si>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</si>
  <si>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</si>
  <si>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</si>
  <si>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</si>
  <si>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</si>
  <si>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</si>
  <si>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</si>
  <si>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</si>
  <si>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</si>
  <si>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</si>
  <si>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</si>
  <si>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</si>
  <si>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</si>
  <si>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</si>
  <si>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</si>
  <si>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</si>
  <si>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</si>
  <si>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</si>
  <si>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</si>
  <si>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</si>
  <si>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</si>
  <si>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</si>
  <si>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</si>
  <si>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</si>
  <si>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</si>
  <si>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</si>
  <si>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</si>
  <si>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</si>
  <si>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</si>
  <si>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</si>
  <si>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</si>
  <si>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</si>
  <si>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</si>
  <si>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</si>
  <si>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</si>
  <si>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</si>
  <si>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</si>
  <si>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</si>
  <si>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</si>
  <si>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</si>
  <si>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</si>
  <si>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</si>
  <si>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</si>
  <si>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</si>
  <si>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</si>
  <si>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</si>
  <si>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</si>
  <si>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</si>
  <si>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</si>
  <si>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</si>
  <si>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</si>
  <si>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</si>
  <si>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</si>
  <si>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</si>
  <si>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</si>
  <si>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</si>
  <si>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</si>
  <si>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</si>
  <si>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</si>
  <si>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</si>
  <si>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</si>
  <si>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</si>
  <si>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</si>
  <si>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</si>
  <si>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</si>
  <si>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</si>
  <si>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</si>
  <si>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</si>
  <si>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</si>
  <si>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</si>
  <si>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</si>
  <si>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</si>
  <si>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</si>
  <si>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</si>
  <si>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</si>
  <si>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</si>
  <si>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</si>
  <si>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</si>
  <si>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</si>
  <si>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</si>
  <si>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</si>
  <si>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</si>
  <si>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</si>
  <si>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</si>
  <si>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</si>
  <si>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</si>
  <si>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</si>
  <si>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</si>
  <si>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</si>
  <si>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</si>
  <si>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</si>
  <si>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</si>
  <si>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</si>
  <si>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</si>
  <si>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</si>
  <si>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</si>
  <si>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</si>
  <si>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</si>
  <si>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</si>
  <si>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</si>
  <si>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</si>
  <si>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</si>
  <si>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</si>
  <si>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</si>
  <si>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</si>
  <si>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</si>
  <si>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</si>
  <si>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</si>
  <si>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</si>
  <si>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</si>
  <si>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</si>
  <si>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</si>
  <si>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</si>
  <si>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</si>
  <si>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</si>
  <si>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</si>
  <si>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</si>
  <si>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</si>
  <si>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</si>
  <si>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</si>
  <si>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</si>
  <si>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</si>
  <si>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</si>
  <si>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</si>
  <si>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</si>
  <si>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</si>
  <si>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</si>
  <si>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</si>
  <si>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</si>
  <si>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</si>
  <si>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</si>
  <si>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</si>
  <si>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</si>
  <si>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</si>
  <si>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</si>
  <si>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</si>
  <si>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</si>
  <si>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</si>
  <si>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</si>
  <si>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</si>
  <si>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</si>
  <si>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</si>
  <si>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</si>
  <si>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</si>
  <si>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</si>
  <si>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</si>
  <si>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</si>
  <si>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</si>
  <si>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</si>
  <si>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</si>
  <si>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</si>
  <si>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</si>
  <si>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</si>
  <si>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</si>
  <si>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</si>
  <si>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</si>
  <si>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</si>
  <si>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</si>
  <si>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</si>
  <si>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</si>
  <si>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</si>
  <si>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</si>
  <si>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</si>
  <si>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</si>
  <si>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</si>
  <si>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</si>
  <si>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</si>
  <si>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</si>
  <si>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</si>
  <si>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</si>
  <si>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</si>
  <si>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</si>
  <si>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</si>
  <si>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</si>
  <si>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</si>
  <si>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</si>
  <si>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</si>
  <si>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</si>
  <si>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</si>
  <si>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</si>
  <si>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</si>
  <si>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</si>
  <si>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</si>
  <si>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</si>
  <si>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</si>
  <si>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</si>
  <si>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</si>
  <si>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</si>
  <si>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</si>
  <si>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</si>
  <si>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</si>
  <si>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</si>
  <si>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</si>
  <si>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</si>
  <si>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</si>
  <si>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</si>
  <si>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</si>
  <si>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</si>
  <si>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</si>
  <si>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</si>
  <si>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</si>
  <si>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</si>
  <si>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</si>
  <si>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</si>
  <si>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</si>
  <si>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</si>
  <si>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</si>
  <si>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</si>
  <si>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</si>
  <si>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</si>
  <si>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</si>
  <si>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</si>
  <si>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</si>
  <si>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</si>
  <si>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</si>
  <si>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</si>
  <si>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</si>
  <si>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</si>
  <si>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</si>
  <si>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</si>
  <si>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</si>
  <si>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</si>
  <si>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</si>
  <si>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</si>
  <si>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</si>
  <si>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</si>
  <si>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</si>
  <si>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</si>
  <si>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</si>
  <si>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</si>
  <si>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</si>
  <si>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</si>
  <si>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</si>
  <si>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</si>
  <si>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</si>
  <si>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</si>
  <si>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</si>
  <si>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</si>
  <si>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</si>
  <si>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</si>
  <si>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</si>
  <si>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</si>
  <si>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</si>
  <si>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</si>
  <si>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</si>
  <si>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</si>
  <si>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</si>
  <si>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</si>
  <si>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</si>
  <si>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</si>
  <si>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</si>
  <si>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</si>
  <si>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</si>
  <si>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</si>
  <si>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</si>
  <si>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</si>
  <si>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</si>
  <si>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</si>
  <si>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</si>
  <si>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</si>
  <si>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</si>
  <si>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</si>
  <si>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</si>
  <si>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</si>
  <si>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</si>
  <si>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</si>
  <si>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</si>
  <si>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</si>
  <si>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</si>
  <si>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</si>
  <si>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</si>
  <si>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</si>
  <si>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</si>
  <si>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</si>
  <si>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</si>
  <si>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</si>
  <si>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</si>
  <si>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</si>
  <si>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</si>
  <si>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</si>
  <si>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</si>
  <si>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</si>
  <si>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</si>
  <si>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</si>
  <si>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</si>
  <si>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</si>
  <si>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</si>
  <si>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</si>
  <si>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</si>
  <si>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</si>
  <si>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</si>
  <si>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</si>
  <si>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</si>
  <si>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</si>
  <si>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</si>
  <si>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</si>
  <si>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</si>
  <si>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</si>
  <si>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</si>
  <si>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</si>
  <si>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</si>
  <si>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</si>
  <si>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</si>
  <si>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</si>
  <si>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</si>
  <si>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</si>
  <si>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Т. Маркоски - Е. Марковска</t>
  </si>
  <si>
    <t>Д. Јоноски - И. Трајковски</t>
  </si>
  <si>
    <t>М. Ристески - М. Стајковска</t>
  </si>
  <si>
    <t>П. Постоловски - Ј. Стојчевска</t>
  </si>
  <si>
    <t>Л. Ивановски - К. Матовска</t>
  </si>
  <si>
    <t>К. Каламадевски - С. Ризовска</t>
  </si>
  <si>
    <t>Ј. Пармачки - Б. Јовевска</t>
  </si>
  <si>
    <t>Ф. Цековски - Б. Печинска</t>
  </si>
  <si>
    <t>Д. Парасков - И. Ралповска</t>
  </si>
  <si>
    <t>К. Митев - Љ. Смилевска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</si>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</sst>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114302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5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3" sqref="I3:I12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7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26</v>
      </c>
      <c r="G3" s="250"/>
      <c r="H3" s="36"/>
      <c r="I3" s="351" t="s">
        <v>924</v>
      </c>
      <c r="J3" s="252" t="str">
        <f>IF(ISERROR(VLOOKUP(H3,Baza!A:C,3,FALSE)),"",(VLOOKUP(H3,Baza!A:C,3,FALSE)))</f>
        <v/>
      </c>
      <c r="K3" s="349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26</v>
      </c>
      <c r="O3" s="350">
        <v>1786</v>
      </c>
      <c r="Q3" s="318"/>
    </row>
    <row r="4" spans="2:17">
      <c r="B4" s="358"/>
      <c r="C4" s="265">
        <v>2</v>
      </c>
      <c r="D4" s="287" t="str">
        <f t="shared" si="0"/>
        <v/>
      </c>
      <c r="E4" s="288" t="str">
        <f t="shared" si="1"/>
        <v/>
      </c>
      <c r="F4" s="284">
        <v>31</v>
      </c>
      <c r="G4" s="243"/>
      <c r="H4" s="36"/>
      <c r="I4" s="351" t="s">
        <v>927</v>
      </c>
      <c r="J4" s="351" t="s">
        <v>267</v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31</v>
      </c>
      <c r="O4" s="339">
        <v>1606</v>
      </c>
      <c r="Q4" s="318"/>
    </row>
    <row r="5" spans="2:17">
      <c r="B5" s="358"/>
      <c r="C5" s="265">
        <v>3</v>
      </c>
      <c r="D5" s="287" t="str">
        <f t="shared" si="0"/>
        <v/>
      </c>
      <c r="E5" s="288" t="str">
        <f t="shared" si="1"/>
        <v/>
      </c>
      <c r="F5" s="284">
        <v>3</v>
      </c>
      <c r="G5" s="330"/>
      <c r="H5" s="36"/>
      <c r="I5" s="351" t="s">
        <v>923</v>
      </c>
      <c r="J5" s="252" t="str">
        <f>IF(ISERROR(VLOOKUP(H5,Baza!A:C,3,FALSE)),"",(VLOOKUP(H5,Baza!A:C,3,FALSE)))</f>
        <v/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18</v>
      </c>
      <c r="O5" s="330">
        <v>694</v>
      </c>
      <c r="Q5" s="318"/>
    </row>
    <row r="6" spans="2:17" ht="16.2" thickBot="1">
      <c r="B6" s="359"/>
      <c r="C6" s="268">
        <v>4</v>
      </c>
      <c r="D6" s="291" t="str">
        <f t="shared" si="0"/>
        <v/>
      </c>
      <c r="E6" s="292" t="str">
        <f t="shared" si="1"/>
        <v/>
      </c>
      <c r="F6" s="284">
        <v>28</v>
      </c>
      <c r="G6" s="243"/>
      <c r="H6" s="36"/>
      <c r="I6" s="351" t="s">
        <v>922</v>
      </c>
      <c r="J6" s="252" t="str">
        <f>IF(ISERROR(VLOOKUP(H6,Baza!A:C,3,FALSE)),"",(VLOOKUP(H6,Baza!A:C,3,FALSE)))</f>
        <v/>
      </c>
      <c r="K6" s="311" t="str">
        <f>IF(ISERROR(VLOOKUP(H6,Baza!A:D,4,FALSE)),"",(VLOOKUP(H6,Baza!A:D,4,FALSE)))</f>
        <v/>
      </c>
      <c r="M6" s="239" t="e">
        <f t="shared" si="2"/>
        <v>#N/A</v>
      </c>
      <c r="N6" s="239">
        <v>28</v>
      </c>
      <c r="O6" s="339">
        <v>630</v>
      </c>
      <c r="Q6" s="318"/>
    </row>
    <row r="7" spans="2:17">
      <c r="B7" s="360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8</v>
      </c>
      <c r="G7" s="330"/>
      <c r="H7" s="36"/>
      <c r="I7" s="351" t="s">
        <v>931</v>
      </c>
      <c r="J7" s="252" t="str">
        <f>IF(ISERROR(VLOOKUP(H7,Baza!A:C,3,FALSE)),"",(VLOOKUP(H7,Baza!A:C,3,FALSE)))</f>
        <v/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4</v>
      </c>
      <c r="O7" s="330">
        <v>518</v>
      </c>
      <c r="Q7" s="318"/>
    </row>
    <row r="8" spans="2:17">
      <c r="B8" s="358"/>
      <c r="C8" s="265">
        <v>6</v>
      </c>
      <c r="D8" s="287" t="str">
        <f t="shared" si="0"/>
        <v/>
      </c>
      <c r="E8" s="288" t="str">
        <f t="shared" si="1"/>
        <v/>
      </c>
      <c r="F8" s="284">
        <v>2</v>
      </c>
      <c r="G8" s="330"/>
      <c r="H8" s="36"/>
      <c r="I8" s="351" t="s">
        <v>928</v>
      </c>
      <c r="J8" s="351" t="s">
        <v>267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8</v>
      </c>
      <c r="O8" s="330">
        <v>506</v>
      </c>
      <c r="Q8" s="318"/>
    </row>
    <row r="9" spans="2:17">
      <c r="B9" s="358"/>
      <c r="C9" s="265">
        <v>7</v>
      </c>
      <c r="D9" s="287" t="str">
        <f t="shared" si="0"/>
        <v/>
      </c>
      <c r="E9" s="288" t="str">
        <f t="shared" si="1"/>
        <v/>
      </c>
      <c r="F9" s="284">
        <v>14</v>
      </c>
      <c r="G9" s="330"/>
      <c r="H9" s="36"/>
      <c r="I9" s="351" t="s">
        <v>929</v>
      </c>
      <c r="J9" s="351" t="s">
        <v>267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378</v>
      </c>
      <c r="Q9" s="318"/>
    </row>
    <row r="10" spans="2:17" ht="16.2" thickBot="1">
      <c r="B10" s="361"/>
      <c r="C10" s="266">
        <v>8</v>
      </c>
      <c r="D10" s="289" t="str">
        <f t="shared" si="0"/>
        <v/>
      </c>
      <c r="E10" s="290" t="str">
        <f t="shared" si="1"/>
        <v/>
      </c>
      <c r="F10" s="284">
        <v>11</v>
      </c>
      <c r="G10" s="330"/>
      <c r="H10" s="36"/>
      <c r="I10" s="351" t="s">
        <v>930</v>
      </c>
      <c r="J10" s="351" t="s">
        <v>267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17</v>
      </c>
      <c r="O10" s="330">
        <v>58</v>
      </c>
      <c r="Q10" s="318"/>
    </row>
    <row r="11" spans="2:17">
      <c r="B11" s="357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10</v>
      </c>
      <c r="G11" s="330"/>
      <c r="H11" s="36"/>
      <c r="I11" s="351" t="s">
        <v>926</v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12</v>
      </c>
      <c r="O11" s="330">
        <v>45</v>
      </c>
      <c r="Q11" s="318"/>
    </row>
    <row r="12" spans="2:17">
      <c r="B12" s="358"/>
      <c r="C12" s="265">
        <v>10</v>
      </c>
      <c r="D12" s="287" t="str">
        <f t="shared" si="0"/>
        <v/>
      </c>
      <c r="E12" s="288" t="str">
        <f t="shared" si="1"/>
        <v/>
      </c>
      <c r="F12" s="284">
        <v>9</v>
      </c>
      <c r="G12" s="330"/>
      <c r="H12" s="36"/>
      <c r="I12" s="351" t="s">
        <v>925</v>
      </c>
      <c r="J12" s="351" t="s">
        <v>306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16</v>
      </c>
      <c r="O12" s="330">
        <v>0</v>
      </c>
      <c r="Q12" s="318"/>
    </row>
    <row r="13" spans="2:17">
      <c r="B13" s="358"/>
      <c r="C13" s="265">
        <v>11</v>
      </c>
      <c r="D13" s="287" t="str">
        <f t="shared" si="0"/>
        <v/>
      </c>
      <c r="E13" s="288" t="str">
        <f t="shared" si="1"/>
        <v/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9"/>
      <c r="C14" s="268">
        <v>12</v>
      </c>
      <c r="D14" s="291" t="str">
        <f t="shared" si="0"/>
        <v/>
      </c>
      <c r="E14" s="292" t="str">
        <f t="shared" si="1"/>
        <v/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60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8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8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61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7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8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8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9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6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8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8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1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7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8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8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9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6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8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8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1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7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8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8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9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6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8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8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1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7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8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8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9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6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8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8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1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7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8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8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9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6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8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8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1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7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8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8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9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6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8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8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1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6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8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8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1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6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8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8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1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6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8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8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1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6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8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8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1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6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8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8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1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6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8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8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1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6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8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8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1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6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8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8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1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921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691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813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692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692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690</v>
      </c>
      <c r="D32" t="s">
        <v>584</v>
      </c>
    </row>
    <row r="33" spans="1:4">
      <c r="A33" s="75">
        <v>32</v>
      </c>
      <c r="B33" s="227" t="s">
        <v>157</v>
      </c>
      <c r="C33" s="75" t="s">
        <v>692</v>
      </c>
      <c r="D33" t="s">
        <v>584</v>
      </c>
    </row>
    <row r="34" spans="1:4">
      <c r="A34" s="75">
        <v>33</v>
      </c>
      <c r="B34" s="227" t="s">
        <v>158</v>
      </c>
      <c r="C34" s="75" t="s">
        <v>692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691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691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813</v>
      </c>
      <c r="D55" t="s">
        <v>584</v>
      </c>
    </row>
    <row r="56" spans="1:4">
      <c r="A56" s="157">
        <v>55</v>
      </c>
      <c r="B56" s="235" t="s">
        <v>181</v>
      </c>
      <c r="C56" s="230" t="s">
        <v>813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825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826</v>
      </c>
      <c r="D77" t="s">
        <v>587</v>
      </c>
    </row>
    <row r="78" spans="1:4">
      <c r="A78" s="75">
        <v>78</v>
      </c>
      <c r="B78" s="227" t="s">
        <v>204</v>
      </c>
      <c r="C78" s="75" t="s">
        <v>826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826</v>
      </c>
      <c r="D108" t="s">
        <v>584</v>
      </c>
    </row>
    <row r="109" spans="1:4">
      <c r="A109" s="75">
        <v>110</v>
      </c>
      <c r="B109" s="227" t="s">
        <v>238</v>
      </c>
      <c r="C109" s="75" t="s">
        <v>826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826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690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825</v>
      </c>
      <c r="D124" t="s">
        <v>584</v>
      </c>
    </row>
    <row r="125" spans="1:4">
      <c r="A125" s="230">
        <v>126</v>
      </c>
      <c r="B125" s="231" t="s">
        <v>254</v>
      </c>
      <c r="C125" s="230" t="s">
        <v>825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825</v>
      </c>
      <c r="D127" t="s">
        <v>584</v>
      </c>
    </row>
    <row r="128" spans="1:4">
      <c r="A128" s="230">
        <v>129</v>
      </c>
      <c r="B128" s="231" t="s">
        <v>503</v>
      </c>
      <c r="C128" s="230" t="s">
        <v>825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884</v>
      </c>
      <c r="D171" t="s">
        <v>585</v>
      </c>
    </row>
    <row r="172" spans="1:4">
      <c r="A172" s="75">
        <v>173</v>
      </c>
      <c r="B172" s="227" t="s">
        <v>301</v>
      </c>
      <c r="C172" s="75" t="s">
        <v>884</v>
      </c>
      <c r="D172" t="s">
        <v>586</v>
      </c>
    </row>
    <row r="173" spans="1:4">
      <c r="A173" s="75">
        <v>174</v>
      </c>
      <c r="B173" s="227" t="s">
        <v>302</v>
      </c>
      <c r="C173" s="75" t="s">
        <v>884</v>
      </c>
      <c r="D173" t="s">
        <v>584</v>
      </c>
    </row>
    <row r="174" spans="1:4">
      <c r="A174" s="75">
        <v>175</v>
      </c>
      <c r="B174" s="227" t="s">
        <v>303</v>
      </c>
      <c r="C174" s="75" t="s">
        <v>884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691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692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692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692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825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692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813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813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825</v>
      </c>
      <c r="D365" t="s">
        <v>586</v>
      </c>
    </row>
    <row r="366" spans="1:4">
      <c r="A366" s="75">
        <v>367</v>
      </c>
      <c r="B366" s="227" t="s">
        <v>516</v>
      </c>
      <c r="C366" s="75" t="s">
        <v>826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826</v>
      </c>
      <c r="D369" t="s">
        <v>586</v>
      </c>
    </row>
    <row r="370" spans="1:4">
      <c r="A370" s="75">
        <v>371</v>
      </c>
      <c r="B370" s="227" t="s">
        <v>528</v>
      </c>
      <c r="C370" s="75" t="s">
        <v>813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826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813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692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826</v>
      </c>
      <c r="D427" t="s">
        <v>588</v>
      </c>
    </row>
    <row r="428" spans="1:4">
      <c r="A428" s="75">
        <v>429</v>
      </c>
      <c r="B428" s="227" t="s">
        <v>626</v>
      </c>
      <c r="C428" s="75" t="s">
        <v>826</v>
      </c>
      <c r="D428" t="s">
        <v>588</v>
      </c>
    </row>
    <row r="429" spans="1:4">
      <c r="A429" s="75">
        <v>430</v>
      </c>
      <c r="B429" s="227" t="s">
        <v>627</v>
      </c>
      <c r="C429" s="75" t="s">
        <v>826</v>
      </c>
    </row>
    <row r="430" spans="1:4">
      <c r="A430" s="75">
        <v>431</v>
      </c>
      <c r="B430" s="227" t="s">
        <v>628</v>
      </c>
      <c r="C430" s="75" t="s">
        <v>826</v>
      </c>
    </row>
    <row r="431" spans="1:4">
      <c r="A431" s="75">
        <v>432</v>
      </c>
      <c r="B431" s="227" t="s">
        <v>629</v>
      </c>
      <c r="C431" s="75" t="s">
        <v>826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826</v>
      </c>
    </row>
    <row r="434" spans="1:3">
      <c r="A434" s="75">
        <v>435</v>
      </c>
      <c r="B434" s="227" t="s">
        <v>632</v>
      </c>
      <c r="C434" s="75" t="s">
        <v>826</v>
      </c>
    </row>
    <row r="435" spans="1:3">
      <c r="A435" s="75">
        <v>436</v>
      </c>
      <c r="B435" s="227" t="s">
        <v>633</v>
      </c>
      <c r="C435" s="75" t="s">
        <v>826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827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826</v>
      </c>
    </row>
    <row r="452" spans="1:3">
      <c r="A452" s="75">
        <v>453</v>
      </c>
      <c r="B452" s="227" t="s">
        <v>649</v>
      </c>
      <c r="C452" s="75" t="s">
        <v>826</v>
      </c>
    </row>
    <row r="453" spans="1:3">
      <c r="A453" s="75">
        <v>454</v>
      </c>
      <c r="B453" s="227" t="s">
        <v>650</v>
      </c>
      <c r="C453" s="75" t="s">
        <v>826</v>
      </c>
    </row>
    <row r="454" spans="1:3">
      <c r="A454" s="75">
        <v>455</v>
      </c>
      <c r="B454" s="227" t="s">
        <v>651</v>
      </c>
      <c r="C454" s="75" t="s">
        <v>826</v>
      </c>
    </row>
    <row r="455" spans="1:3">
      <c r="A455" s="75">
        <v>456</v>
      </c>
      <c r="B455" s="227" t="s">
        <v>652</v>
      </c>
      <c r="C455" s="75" t="s">
        <v>826</v>
      </c>
    </row>
    <row r="456" spans="1:3">
      <c r="A456" s="75">
        <v>457</v>
      </c>
      <c r="B456" s="227" t="s">
        <v>653</v>
      </c>
      <c r="C456" s="75" t="s">
        <v>826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693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826</v>
      </c>
    </row>
    <row r="497" spans="1:3">
      <c r="A497" s="75">
        <v>504</v>
      </c>
      <c r="B497" s="227" t="s">
        <v>680</v>
      </c>
      <c r="C497" s="75" t="s">
        <v>826</v>
      </c>
    </row>
    <row r="498" spans="1:3">
      <c r="A498" s="75">
        <v>505</v>
      </c>
      <c r="B498" s="227" t="s">
        <v>681</v>
      </c>
      <c r="C498" s="75" t="s">
        <v>826</v>
      </c>
    </row>
    <row r="499" spans="1:3">
      <c r="A499" s="75">
        <v>506</v>
      </c>
      <c r="B499" s="227" t="s">
        <v>682</v>
      </c>
      <c r="C499" s="75" t="s">
        <v>826</v>
      </c>
    </row>
    <row r="500" spans="1:3">
      <c r="A500" s="75">
        <v>507</v>
      </c>
      <c r="B500" s="227" t="s">
        <v>683</v>
      </c>
      <c r="C500" s="75" t="s">
        <v>826</v>
      </c>
    </row>
    <row r="501" spans="1:3">
      <c r="A501" s="75">
        <v>508</v>
      </c>
      <c r="B501" s="227" t="s">
        <v>684</v>
      </c>
      <c r="C501" s="75" t="s">
        <v>826</v>
      </c>
    </row>
    <row r="502" spans="1:3">
      <c r="A502" s="75">
        <v>509</v>
      </c>
      <c r="B502" s="227" t="s">
        <v>685</v>
      </c>
      <c r="C502" s="75" t="s">
        <v>691</v>
      </c>
    </row>
    <row r="503" spans="1:3">
      <c r="A503" s="75">
        <v>510</v>
      </c>
      <c r="B503" s="227" t="s">
        <v>686</v>
      </c>
      <c r="C503" s="75" t="s">
        <v>691</v>
      </c>
    </row>
    <row r="504" spans="1:3">
      <c r="A504" s="75">
        <v>511</v>
      </c>
      <c r="B504" s="227" t="s">
        <v>687</v>
      </c>
      <c r="C504" s="75" t="s">
        <v>691</v>
      </c>
    </row>
    <row r="505" spans="1:3">
      <c r="A505" s="75">
        <v>512</v>
      </c>
      <c r="B505" s="227" t="s">
        <v>688</v>
      </c>
      <c r="C505" s="75" t="s">
        <v>691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692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694</v>
      </c>
      <c r="C510" s="75" t="s">
        <v>257</v>
      </c>
    </row>
    <row r="511" spans="1:3">
      <c r="A511" s="75">
        <v>518</v>
      </c>
      <c r="B511" s="227" t="s">
        <v>695</v>
      </c>
      <c r="C511" s="230"/>
    </row>
    <row r="512" spans="1:3">
      <c r="A512" s="75">
        <v>519</v>
      </c>
      <c r="B512" s="227" t="s">
        <v>696</v>
      </c>
      <c r="C512" s="75" t="s">
        <v>690</v>
      </c>
    </row>
    <row r="513" spans="1:3">
      <c r="A513" s="75">
        <v>520</v>
      </c>
      <c r="B513" s="227" t="s">
        <v>697</v>
      </c>
      <c r="C513" s="230"/>
    </row>
    <row r="514" spans="1:3">
      <c r="A514" s="75">
        <v>521</v>
      </c>
      <c r="B514" s="227" t="s">
        <v>698</v>
      </c>
      <c r="C514" s="75" t="s">
        <v>690</v>
      </c>
    </row>
    <row r="515" spans="1:3">
      <c r="A515" s="75">
        <v>522</v>
      </c>
      <c r="B515" s="227" t="s">
        <v>699</v>
      </c>
      <c r="C515" s="75" t="s">
        <v>690</v>
      </c>
    </row>
    <row r="516" spans="1:3">
      <c r="A516" s="75">
        <v>523</v>
      </c>
      <c r="B516" s="227" t="s">
        <v>700</v>
      </c>
      <c r="C516" s="75" t="s">
        <v>690</v>
      </c>
    </row>
    <row r="517" spans="1:3">
      <c r="A517" s="230">
        <v>524</v>
      </c>
      <c r="B517" s="227" t="s">
        <v>701</v>
      </c>
      <c r="C517" s="75" t="s">
        <v>160</v>
      </c>
    </row>
    <row r="518" spans="1:3">
      <c r="A518" s="75">
        <v>525</v>
      </c>
      <c r="B518" s="227" t="s">
        <v>702</v>
      </c>
      <c r="C518" s="230"/>
    </row>
    <row r="519" spans="1:3">
      <c r="A519" s="75">
        <v>526</v>
      </c>
      <c r="B519" s="227" t="s">
        <v>703</v>
      </c>
      <c r="C519" s="230"/>
    </row>
    <row r="520" spans="1:3">
      <c r="A520" s="75">
        <v>527</v>
      </c>
      <c r="B520" s="227" t="s">
        <v>704</v>
      </c>
      <c r="C520" s="75" t="s">
        <v>174</v>
      </c>
    </row>
    <row r="521" spans="1:3">
      <c r="A521" s="75">
        <v>528</v>
      </c>
      <c r="B521" s="227" t="s">
        <v>705</v>
      </c>
      <c r="C521" s="75" t="s">
        <v>174</v>
      </c>
    </row>
    <row r="522" spans="1:3">
      <c r="A522" s="75">
        <v>529</v>
      </c>
      <c r="B522" s="227" t="s">
        <v>706</v>
      </c>
      <c r="C522" s="75" t="s">
        <v>136</v>
      </c>
    </row>
    <row r="523" spans="1:3">
      <c r="A523" s="230">
        <v>530</v>
      </c>
      <c r="B523" s="227" t="s">
        <v>707</v>
      </c>
      <c r="C523" s="230" t="s">
        <v>306</v>
      </c>
    </row>
    <row r="524" spans="1:3">
      <c r="A524" s="75">
        <v>531</v>
      </c>
      <c r="B524" s="227" t="s">
        <v>708</v>
      </c>
      <c r="C524" s="230" t="s">
        <v>267</v>
      </c>
    </row>
    <row r="525" spans="1:3">
      <c r="A525" s="75">
        <v>532</v>
      </c>
      <c r="B525" s="227" t="s">
        <v>709</v>
      </c>
      <c r="C525" s="75" t="s">
        <v>884</v>
      </c>
    </row>
    <row r="526" spans="1:3">
      <c r="A526" s="75">
        <v>533</v>
      </c>
      <c r="B526" s="227" t="s">
        <v>710</v>
      </c>
      <c r="C526" s="75" t="s">
        <v>392</v>
      </c>
    </row>
    <row r="527" spans="1:3">
      <c r="A527" s="75">
        <v>534</v>
      </c>
      <c r="B527" s="227" t="s">
        <v>711</v>
      </c>
      <c r="C527" s="75" t="s">
        <v>392</v>
      </c>
    </row>
    <row r="528" spans="1:3">
      <c r="A528" s="75">
        <v>535</v>
      </c>
      <c r="B528" s="227" t="s">
        <v>712</v>
      </c>
      <c r="C528" s="230"/>
    </row>
    <row r="529" spans="1:3">
      <c r="A529" s="75">
        <v>536</v>
      </c>
      <c r="B529" s="227" t="s">
        <v>713</v>
      </c>
      <c r="C529" s="75" t="s">
        <v>208</v>
      </c>
    </row>
    <row r="530" spans="1:3">
      <c r="A530" s="230">
        <v>537</v>
      </c>
      <c r="B530" s="227" t="s">
        <v>714</v>
      </c>
      <c r="C530" s="230"/>
    </row>
    <row r="531" spans="1:3">
      <c r="A531" s="230">
        <v>538</v>
      </c>
      <c r="B531" s="227" t="s">
        <v>715</v>
      </c>
      <c r="C531" s="230" t="s">
        <v>325</v>
      </c>
    </row>
    <row r="532" spans="1:3">
      <c r="A532" s="230">
        <v>539</v>
      </c>
      <c r="B532" s="231" t="s">
        <v>716</v>
      </c>
      <c r="C532" s="230"/>
    </row>
    <row r="533" spans="1:3">
      <c r="A533" s="75">
        <v>540</v>
      </c>
      <c r="B533" s="231" t="s">
        <v>717</v>
      </c>
      <c r="C533" s="75" t="s">
        <v>826</v>
      </c>
    </row>
    <row r="534" spans="1:3">
      <c r="A534" s="230">
        <v>541</v>
      </c>
      <c r="B534" s="231" t="s">
        <v>718</v>
      </c>
      <c r="C534" s="75" t="s">
        <v>826</v>
      </c>
    </row>
    <row r="535" spans="1:3">
      <c r="A535" s="230">
        <v>542</v>
      </c>
      <c r="B535" s="231" t="s">
        <v>719</v>
      </c>
      <c r="C535" s="75" t="s">
        <v>826</v>
      </c>
    </row>
    <row r="536" spans="1:3">
      <c r="A536" s="230">
        <v>543</v>
      </c>
      <c r="B536" s="231" t="s">
        <v>720</v>
      </c>
      <c r="C536" s="75" t="s">
        <v>826</v>
      </c>
    </row>
    <row r="537" spans="1:3">
      <c r="A537" s="75">
        <v>544</v>
      </c>
      <c r="B537" s="231" t="s">
        <v>721</v>
      </c>
      <c r="C537" s="75" t="s">
        <v>826</v>
      </c>
    </row>
    <row r="538" spans="1:3">
      <c r="A538" s="75">
        <v>545</v>
      </c>
      <c r="B538" s="231" t="s">
        <v>722</v>
      </c>
      <c r="C538" s="75" t="s">
        <v>826</v>
      </c>
    </row>
    <row r="539" spans="1:3">
      <c r="A539" s="75">
        <v>546</v>
      </c>
      <c r="B539" s="231" t="s">
        <v>723</v>
      </c>
      <c r="C539" s="75" t="s">
        <v>267</v>
      </c>
    </row>
    <row r="540" spans="1:3">
      <c r="A540" s="230">
        <v>547</v>
      </c>
      <c r="B540" s="231" t="s">
        <v>724</v>
      </c>
      <c r="C540" s="75" t="s">
        <v>267</v>
      </c>
    </row>
    <row r="541" spans="1:3">
      <c r="A541" s="230">
        <v>548</v>
      </c>
      <c r="B541" s="231" t="s">
        <v>725</v>
      </c>
      <c r="C541" s="75" t="s">
        <v>267</v>
      </c>
    </row>
    <row r="542" spans="1:3">
      <c r="A542" s="230">
        <v>549</v>
      </c>
      <c r="B542" s="231" t="s">
        <v>726</v>
      </c>
      <c r="C542" s="75" t="s">
        <v>267</v>
      </c>
    </row>
    <row r="543" spans="1:3">
      <c r="A543" s="75">
        <v>550</v>
      </c>
      <c r="B543" s="231" t="s">
        <v>727</v>
      </c>
      <c r="C543" s="75" t="s">
        <v>267</v>
      </c>
    </row>
    <row r="544" spans="1:3">
      <c r="A544" s="230">
        <v>551</v>
      </c>
      <c r="B544" s="231" t="s">
        <v>728</v>
      </c>
      <c r="C544" s="75" t="s">
        <v>267</v>
      </c>
    </row>
    <row r="545" spans="1:3">
      <c r="A545" s="230">
        <v>552</v>
      </c>
      <c r="B545" s="231" t="s">
        <v>729</v>
      </c>
      <c r="C545" s="230"/>
    </row>
    <row r="546" spans="1:3">
      <c r="A546" s="230">
        <v>553</v>
      </c>
      <c r="B546" s="231" t="s">
        <v>730</v>
      </c>
      <c r="C546" s="230"/>
    </row>
    <row r="547" spans="1:3">
      <c r="A547" s="75">
        <v>554</v>
      </c>
      <c r="B547" s="231" t="s">
        <v>731</v>
      </c>
      <c r="C547" s="75" t="s">
        <v>267</v>
      </c>
    </row>
    <row r="548" spans="1:3">
      <c r="A548" s="75">
        <v>555</v>
      </c>
      <c r="B548" s="231" t="s">
        <v>732</v>
      </c>
      <c r="C548" s="230"/>
    </row>
    <row r="549" spans="1:3">
      <c r="A549" s="75">
        <v>556</v>
      </c>
      <c r="B549" s="231" t="s">
        <v>733</v>
      </c>
      <c r="C549" s="75" t="s">
        <v>267</v>
      </c>
    </row>
    <row r="550" spans="1:3">
      <c r="A550" s="230">
        <v>557</v>
      </c>
      <c r="B550" s="231" t="s">
        <v>734</v>
      </c>
      <c r="C550" s="75" t="s">
        <v>267</v>
      </c>
    </row>
    <row r="551" spans="1:3">
      <c r="A551" s="230">
        <v>558</v>
      </c>
      <c r="B551" s="231" t="s">
        <v>735</v>
      </c>
      <c r="C551" s="75" t="s">
        <v>267</v>
      </c>
    </row>
    <row r="552" spans="1:3">
      <c r="A552" s="230">
        <v>559</v>
      </c>
      <c r="B552" s="231" t="s">
        <v>736</v>
      </c>
      <c r="C552" s="75" t="s">
        <v>267</v>
      </c>
    </row>
    <row r="553" spans="1:3">
      <c r="A553" s="75">
        <v>560</v>
      </c>
      <c r="B553" s="231" t="s">
        <v>737</v>
      </c>
      <c r="C553" s="75" t="s">
        <v>267</v>
      </c>
    </row>
    <row r="554" spans="1:3">
      <c r="A554" s="230">
        <v>561</v>
      </c>
      <c r="B554" s="231" t="s">
        <v>738</v>
      </c>
      <c r="C554" s="75" t="s">
        <v>267</v>
      </c>
    </row>
    <row r="555" spans="1:3">
      <c r="A555" s="230">
        <v>562</v>
      </c>
      <c r="B555" s="231" t="s">
        <v>739</v>
      </c>
      <c r="C555" s="75" t="s">
        <v>267</v>
      </c>
    </row>
    <row r="556" spans="1:3">
      <c r="A556" s="230">
        <v>563</v>
      </c>
      <c r="B556" s="231" t="s">
        <v>740</v>
      </c>
      <c r="C556" s="230"/>
    </row>
    <row r="557" spans="1:3">
      <c r="A557" s="75">
        <v>564</v>
      </c>
      <c r="B557" s="231" t="s">
        <v>741</v>
      </c>
      <c r="C557" s="75" t="s">
        <v>267</v>
      </c>
    </row>
    <row r="558" spans="1:3">
      <c r="A558" s="75">
        <v>565</v>
      </c>
      <c r="B558" s="231" t="s">
        <v>742</v>
      </c>
      <c r="C558" s="75" t="s">
        <v>267</v>
      </c>
    </row>
    <row r="559" spans="1:3">
      <c r="A559" s="75">
        <v>566</v>
      </c>
      <c r="B559" s="231" t="s">
        <v>743</v>
      </c>
      <c r="C559" s="75" t="s">
        <v>267</v>
      </c>
    </row>
    <row r="560" spans="1:3">
      <c r="A560" s="230">
        <v>567</v>
      </c>
      <c r="B560" s="231" t="s">
        <v>744</v>
      </c>
      <c r="C560" s="75" t="s">
        <v>267</v>
      </c>
    </row>
    <row r="561" spans="1:3">
      <c r="A561" s="230">
        <v>568</v>
      </c>
      <c r="B561" s="231" t="s">
        <v>745</v>
      </c>
      <c r="C561" s="75" t="s">
        <v>267</v>
      </c>
    </row>
    <row r="562" spans="1:3">
      <c r="A562" s="230">
        <v>569</v>
      </c>
      <c r="B562" s="231" t="s">
        <v>746</v>
      </c>
      <c r="C562" s="75" t="s">
        <v>267</v>
      </c>
    </row>
    <row r="563" spans="1:3">
      <c r="A563" s="75">
        <v>570</v>
      </c>
      <c r="B563" s="231" t="s">
        <v>747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748</v>
      </c>
      <c r="C565" s="75" t="s">
        <v>267</v>
      </c>
    </row>
    <row r="566" spans="1:3">
      <c r="A566" s="230">
        <v>573</v>
      </c>
      <c r="B566" s="231" t="s">
        <v>749</v>
      </c>
      <c r="C566" s="75" t="s">
        <v>267</v>
      </c>
    </row>
    <row r="567" spans="1:3">
      <c r="A567" s="75">
        <v>574</v>
      </c>
      <c r="B567" s="231" t="s">
        <v>750</v>
      </c>
      <c r="C567" s="75" t="s">
        <v>392</v>
      </c>
    </row>
    <row r="568" spans="1:3">
      <c r="A568" s="75">
        <v>575</v>
      </c>
      <c r="B568" s="231" t="s">
        <v>751</v>
      </c>
      <c r="C568" s="75" t="s">
        <v>392</v>
      </c>
    </row>
    <row r="569" spans="1:3">
      <c r="A569" s="75">
        <v>576</v>
      </c>
      <c r="B569" s="231" t="s">
        <v>752</v>
      </c>
      <c r="C569" s="75" t="s">
        <v>392</v>
      </c>
    </row>
    <row r="570" spans="1:3">
      <c r="A570" s="230">
        <v>577</v>
      </c>
      <c r="B570" s="231" t="s">
        <v>753</v>
      </c>
      <c r="C570" s="75" t="s">
        <v>392</v>
      </c>
    </row>
    <row r="571" spans="1:3">
      <c r="A571" s="230">
        <v>578</v>
      </c>
      <c r="B571" s="231" t="s">
        <v>754</v>
      </c>
      <c r="C571" s="75" t="s">
        <v>392</v>
      </c>
    </row>
    <row r="572" spans="1:3">
      <c r="A572" s="230">
        <v>579</v>
      </c>
      <c r="B572" s="231" t="s">
        <v>755</v>
      </c>
      <c r="C572" s="75" t="s">
        <v>623</v>
      </c>
    </row>
    <row r="573" spans="1:3">
      <c r="A573" s="75">
        <v>580</v>
      </c>
      <c r="B573" s="231" t="s">
        <v>756</v>
      </c>
      <c r="C573" s="75" t="s">
        <v>623</v>
      </c>
    </row>
    <row r="574" spans="1:3">
      <c r="A574" s="230">
        <v>581</v>
      </c>
      <c r="B574" s="231" t="s">
        <v>757</v>
      </c>
      <c r="C574" s="75" t="s">
        <v>623</v>
      </c>
    </row>
    <row r="575" spans="1:3">
      <c r="A575" s="230">
        <v>582</v>
      </c>
      <c r="B575" s="231" t="s">
        <v>758</v>
      </c>
      <c r="C575" s="75" t="s">
        <v>623</v>
      </c>
    </row>
    <row r="576" spans="1:3">
      <c r="A576" s="230">
        <v>583</v>
      </c>
      <c r="B576" s="231" t="s">
        <v>759</v>
      </c>
      <c r="C576" s="75" t="s">
        <v>623</v>
      </c>
    </row>
    <row r="577" spans="1:3">
      <c r="A577" s="75">
        <v>584</v>
      </c>
      <c r="B577" s="231" t="s">
        <v>760</v>
      </c>
      <c r="C577" s="75" t="s">
        <v>623</v>
      </c>
    </row>
    <row r="578" spans="1:3">
      <c r="A578" s="75">
        <v>585</v>
      </c>
      <c r="B578" s="231" t="s">
        <v>761</v>
      </c>
      <c r="C578" s="75" t="s">
        <v>529</v>
      </c>
    </row>
    <row r="579" spans="1:3">
      <c r="A579" s="75">
        <v>586</v>
      </c>
      <c r="B579" s="231" t="s">
        <v>762</v>
      </c>
      <c r="C579" s="75" t="s">
        <v>529</v>
      </c>
    </row>
    <row r="580" spans="1:3">
      <c r="A580" s="230">
        <v>587</v>
      </c>
      <c r="B580" s="231" t="s">
        <v>763</v>
      </c>
      <c r="C580" s="75" t="s">
        <v>529</v>
      </c>
    </row>
    <row r="581" spans="1:3">
      <c r="A581" s="230">
        <v>588</v>
      </c>
      <c r="B581" s="231" t="s">
        <v>764</v>
      </c>
      <c r="C581" s="75" t="s">
        <v>529</v>
      </c>
    </row>
    <row r="582" spans="1:3">
      <c r="A582" s="230">
        <v>589</v>
      </c>
      <c r="B582" s="231" t="s">
        <v>765</v>
      </c>
      <c r="C582" s="75" t="s">
        <v>529</v>
      </c>
    </row>
    <row r="583" spans="1:3">
      <c r="A583" s="230">
        <v>590</v>
      </c>
      <c r="B583" s="231" t="s">
        <v>766</v>
      </c>
      <c r="C583" s="75" t="s">
        <v>529</v>
      </c>
    </row>
    <row r="584" spans="1:3">
      <c r="A584" s="230">
        <v>591</v>
      </c>
      <c r="B584" s="231" t="s">
        <v>767</v>
      </c>
      <c r="C584" s="230" t="s">
        <v>306</v>
      </c>
    </row>
    <row r="585" spans="1:3">
      <c r="A585" s="230">
        <v>592</v>
      </c>
      <c r="B585" s="231" t="s">
        <v>768</v>
      </c>
      <c r="C585" s="75" t="s">
        <v>335</v>
      </c>
    </row>
    <row r="586" spans="1:3">
      <c r="A586" s="75">
        <v>593</v>
      </c>
      <c r="B586" s="231" t="s">
        <v>769</v>
      </c>
      <c r="C586" s="75" t="s">
        <v>335</v>
      </c>
    </row>
    <row r="587" spans="1:3">
      <c r="A587" s="75">
        <v>594</v>
      </c>
      <c r="B587" s="231" t="s">
        <v>770</v>
      </c>
      <c r="C587" s="75" t="s">
        <v>335</v>
      </c>
    </row>
    <row r="588" spans="1:3">
      <c r="A588" s="75">
        <v>595</v>
      </c>
      <c r="B588" s="231" t="s">
        <v>771</v>
      </c>
      <c r="C588" s="230"/>
    </row>
    <row r="589" spans="1:3">
      <c r="A589" s="230">
        <v>596</v>
      </c>
      <c r="B589" s="231" t="s">
        <v>772</v>
      </c>
      <c r="C589" s="334" t="s">
        <v>195</v>
      </c>
    </row>
    <row r="590" spans="1:3">
      <c r="A590" s="230">
        <v>597</v>
      </c>
      <c r="B590" s="231" t="s">
        <v>773</v>
      </c>
      <c r="C590" s="334" t="s">
        <v>195</v>
      </c>
    </row>
    <row r="591" spans="1:3">
      <c r="A591" s="230">
        <v>598</v>
      </c>
      <c r="B591" s="231" t="s">
        <v>774</v>
      </c>
      <c r="C591" s="334" t="s">
        <v>195</v>
      </c>
    </row>
    <row r="592" spans="1:3">
      <c r="A592" s="230">
        <v>599</v>
      </c>
      <c r="B592" s="231" t="s">
        <v>775</v>
      </c>
      <c r="C592" s="334" t="s">
        <v>195</v>
      </c>
    </row>
    <row r="593" spans="1:3">
      <c r="A593" s="230">
        <v>600</v>
      </c>
      <c r="B593" s="231" t="s">
        <v>776</v>
      </c>
      <c r="C593" s="230"/>
    </row>
    <row r="594" spans="1:3" ht="15" thickBot="1">
      <c r="A594" s="230">
        <v>601</v>
      </c>
      <c r="B594" s="231" t="s">
        <v>777</v>
      </c>
      <c r="C594" s="230"/>
    </row>
    <row r="595" spans="1:3">
      <c r="A595" s="75">
        <v>602</v>
      </c>
      <c r="B595" s="231" t="s">
        <v>778</v>
      </c>
      <c r="C595" s="226" t="s">
        <v>315</v>
      </c>
    </row>
    <row r="596" spans="1:3">
      <c r="A596" s="75">
        <v>603</v>
      </c>
      <c r="B596" s="231" t="s">
        <v>779</v>
      </c>
      <c r="C596" s="230"/>
    </row>
    <row r="597" spans="1:3">
      <c r="A597" s="75">
        <v>604</v>
      </c>
      <c r="B597" s="231" t="s">
        <v>780</v>
      </c>
      <c r="C597" s="230"/>
    </row>
    <row r="598" spans="1:3">
      <c r="A598" s="230">
        <v>605</v>
      </c>
      <c r="B598" s="231" t="s">
        <v>781</v>
      </c>
      <c r="C598" s="230"/>
    </row>
    <row r="599" spans="1:3">
      <c r="A599" s="230">
        <v>606</v>
      </c>
      <c r="B599" s="231" t="s">
        <v>782</v>
      </c>
      <c r="C599" s="230" t="s">
        <v>363</v>
      </c>
    </row>
    <row r="600" spans="1:3">
      <c r="A600" s="230">
        <v>607</v>
      </c>
      <c r="B600" s="231" t="s">
        <v>783</v>
      </c>
      <c r="C600" s="75" t="s">
        <v>257</v>
      </c>
    </row>
    <row r="601" spans="1:3">
      <c r="A601" s="230">
        <v>608</v>
      </c>
      <c r="B601" s="231" t="s">
        <v>784</v>
      </c>
      <c r="C601" s="75" t="s">
        <v>257</v>
      </c>
    </row>
    <row r="602" spans="1:3">
      <c r="A602" s="75">
        <v>609</v>
      </c>
      <c r="B602" s="231" t="s">
        <v>785</v>
      </c>
      <c r="C602" s="230"/>
    </row>
    <row r="603" spans="1:3">
      <c r="A603" s="75">
        <v>610</v>
      </c>
      <c r="B603" s="231" t="s">
        <v>786</v>
      </c>
      <c r="C603" s="230"/>
    </row>
    <row r="604" spans="1:3">
      <c r="A604" s="75">
        <v>611</v>
      </c>
      <c r="B604" s="231" t="s">
        <v>787</v>
      </c>
      <c r="C604" s="230"/>
    </row>
    <row r="605" spans="1:3">
      <c r="A605" s="75">
        <v>612</v>
      </c>
      <c r="B605" s="231" t="s">
        <v>788</v>
      </c>
      <c r="C605" s="75" t="s">
        <v>136</v>
      </c>
    </row>
    <row r="606" spans="1:3">
      <c r="A606" s="75">
        <v>613</v>
      </c>
      <c r="B606" s="231" t="s">
        <v>789</v>
      </c>
      <c r="C606" s="75"/>
    </row>
    <row r="607" spans="1:3">
      <c r="A607" s="75">
        <v>614</v>
      </c>
      <c r="B607" s="227" t="s">
        <v>790</v>
      </c>
      <c r="C607" s="75" t="s">
        <v>623</v>
      </c>
    </row>
    <row r="608" spans="1:3">
      <c r="A608" s="230">
        <v>615</v>
      </c>
      <c r="B608" s="231" t="s">
        <v>791</v>
      </c>
      <c r="C608" s="75" t="s">
        <v>623</v>
      </c>
    </row>
    <row r="609" spans="1:3" ht="15" thickBot="1">
      <c r="A609" s="230">
        <v>616</v>
      </c>
      <c r="B609" s="231" t="s">
        <v>792</v>
      </c>
      <c r="C609" s="75" t="s">
        <v>623</v>
      </c>
    </row>
    <row r="610" spans="1:3" ht="15" thickBot="1">
      <c r="A610" s="230">
        <v>617</v>
      </c>
      <c r="B610" s="231" t="s">
        <v>793</v>
      </c>
      <c r="C610" s="226" t="s">
        <v>315</v>
      </c>
    </row>
    <row r="611" spans="1:3">
      <c r="A611" s="230">
        <v>618</v>
      </c>
      <c r="B611" s="231" t="s">
        <v>794</v>
      </c>
      <c r="C611" s="226" t="s">
        <v>315</v>
      </c>
    </row>
    <row r="612" spans="1:3">
      <c r="A612" s="75">
        <v>619</v>
      </c>
      <c r="B612" s="231" t="s">
        <v>795</v>
      </c>
      <c r="C612" s="75" t="s">
        <v>136</v>
      </c>
    </row>
    <row r="613" spans="1:3">
      <c r="A613" s="230">
        <v>620</v>
      </c>
      <c r="B613" s="231" t="s">
        <v>796</v>
      </c>
      <c r="C613" s="75" t="s">
        <v>691</v>
      </c>
    </row>
    <row r="614" spans="1:3">
      <c r="A614" s="75">
        <v>621</v>
      </c>
      <c r="B614" s="231" t="s">
        <v>797</v>
      </c>
      <c r="C614" s="75" t="s">
        <v>691</v>
      </c>
    </row>
    <row r="615" spans="1:3">
      <c r="A615" s="230">
        <v>622</v>
      </c>
      <c r="B615" s="231" t="s">
        <v>798</v>
      </c>
      <c r="C615" s="75" t="s">
        <v>691</v>
      </c>
    </row>
    <row r="616" spans="1:3">
      <c r="A616" s="75">
        <v>623</v>
      </c>
      <c r="B616" s="231" t="s">
        <v>799</v>
      </c>
      <c r="C616" s="75" t="s">
        <v>691</v>
      </c>
    </row>
    <row r="617" spans="1:3">
      <c r="A617" s="230">
        <v>624</v>
      </c>
      <c r="B617" s="231" t="s">
        <v>800</v>
      </c>
      <c r="C617" s="75" t="s">
        <v>691</v>
      </c>
    </row>
    <row r="618" spans="1:3">
      <c r="A618" s="230">
        <v>625</v>
      </c>
      <c r="B618" s="231" t="s">
        <v>801</v>
      </c>
      <c r="C618" s="75" t="s">
        <v>325</v>
      </c>
    </row>
    <row r="619" spans="1:3">
      <c r="A619" s="230">
        <v>626</v>
      </c>
      <c r="B619" s="231" t="s">
        <v>802</v>
      </c>
      <c r="C619" s="75" t="s">
        <v>136</v>
      </c>
    </row>
    <row r="620" spans="1:3">
      <c r="A620" s="230">
        <v>627</v>
      </c>
      <c r="B620" s="231" t="s">
        <v>803</v>
      </c>
      <c r="C620" s="75" t="s">
        <v>826</v>
      </c>
    </row>
    <row r="621" spans="1:3">
      <c r="A621" s="230">
        <v>628</v>
      </c>
      <c r="B621" s="231" t="s">
        <v>804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805</v>
      </c>
      <c r="C623" s="75" t="s">
        <v>623</v>
      </c>
    </row>
    <row r="624" spans="1:3">
      <c r="A624" s="230">
        <v>631</v>
      </c>
      <c r="B624" s="231" t="s">
        <v>806</v>
      </c>
      <c r="C624" s="75" t="s">
        <v>623</v>
      </c>
    </row>
    <row r="625" spans="1:3">
      <c r="A625" s="230">
        <v>632</v>
      </c>
      <c r="B625" s="231" t="s">
        <v>807</v>
      </c>
      <c r="C625" s="75" t="s">
        <v>691</v>
      </c>
    </row>
    <row r="626" spans="1:3">
      <c r="A626" s="230">
        <v>633</v>
      </c>
      <c r="B626" s="231" t="s">
        <v>808</v>
      </c>
      <c r="C626" s="75" t="s">
        <v>623</v>
      </c>
    </row>
    <row r="627" spans="1:3">
      <c r="A627" s="75">
        <v>634</v>
      </c>
      <c r="B627" s="231" t="s">
        <v>809</v>
      </c>
      <c r="C627" s="75" t="s">
        <v>529</v>
      </c>
    </row>
    <row r="628" spans="1:3">
      <c r="A628" s="75">
        <v>635</v>
      </c>
      <c r="B628" s="231" t="s">
        <v>810</v>
      </c>
      <c r="C628" s="230"/>
    </row>
    <row r="629" spans="1:3">
      <c r="A629" s="230">
        <v>636</v>
      </c>
      <c r="B629" s="231" t="s">
        <v>811</v>
      </c>
      <c r="C629" s="75" t="s">
        <v>335</v>
      </c>
    </row>
    <row r="630" spans="1:3">
      <c r="A630" s="230">
        <v>637</v>
      </c>
      <c r="B630" s="231" t="s">
        <v>812</v>
      </c>
      <c r="C630" s="230" t="s">
        <v>813</v>
      </c>
    </row>
    <row r="631" spans="1:3">
      <c r="A631" s="230">
        <v>638</v>
      </c>
      <c r="B631" s="231" t="s">
        <v>814</v>
      </c>
      <c r="C631" s="230"/>
    </row>
    <row r="632" spans="1:3">
      <c r="A632" s="230">
        <v>639</v>
      </c>
      <c r="B632" s="231" t="s">
        <v>815</v>
      </c>
      <c r="C632" s="75" t="s">
        <v>335</v>
      </c>
    </row>
    <row r="633" spans="1:3">
      <c r="A633" s="230">
        <v>640</v>
      </c>
      <c r="B633" s="227" t="s">
        <v>816</v>
      </c>
      <c r="C633" s="75" t="s">
        <v>335</v>
      </c>
    </row>
    <row r="634" spans="1:3">
      <c r="A634" s="230">
        <v>641</v>
      </c>
      <c r="B634" s="231" t="s">
        <v>817</v>
      </c>
      <c r="C634" s="230" t="s">
        <v>306</v>
      </c>
    </row>
    <row r="635" spans="1:3">
      <c r="A635" s="75">
        <v>642</v>
      </c>
      <c r="B635" s="231" t="s">
        <v>818</v>
      </c>
      <c r="C635" s="75" t="s">
        <v>257</v>
      </c>
    </row>
    <row r="636" spans="1:3">
      <c r="A636" s="230">
        <v>643</v>
      </c>
      <c r="B636" s="231" t="s">
        <v>819</v>
      </c>
      <c r="C636" s="334" t="s">
        <v>195</v>
      </c>
    </row>
    <row r="637" spans="1:3">
      <c r="A637" s="230">
        <v>644</v>
      </c>
      <c r="B637" s="227" t="s">
        <v>820</v>
      </c>
      <c r="C637" s="75" t="s">
        <v>826</v>
      </c>
    </row>
    <row r="638" spans="1:3">
      <c r="A638" s="230">
        <v>645</v>
      </c>
      <c r="B638" s="227" t="s">
        <v>821</v>
      </c>
      <c r="C638" s="75" t="s">
        <v>257</v>
      </c>
    </row>
    <row r="639" spans="1:3">
      <c r="A639" s="230">
        <v>646</v>
      </c>
      <c r="B639" s="227" t="s">
        <v>822</v>
      </c>
      <c r="C639" s="75" t="s">
        <v>884</v>
      </c>
    </row>
    <row r="640" spans="1:3">
      <c r="A640" s="230">
        <v>647</v>
      </c>
      <c r="B640" s="231" t="s">
        <v>823</v>
      </c>
      <c r="C640" s="75" t="s">
        <v>257</v>
      </c>
    </row>
    <row r="641" spans="1:3">
      <c r="A641" s="75">
        <v>648</v>
      </c>
      <c r="B641" s="231" t="s">
        <v>828</v>
      </c>
      <c r="C641" s="75" t="s">
        <v>826</v>
      </c>
    </row>
    <row r="642" spans="1:3">
      <c r="A642" s="75">
        <v>649</v>
      </c>
      <c r="B642" s="231" t="s">
        <v>829</v>
      </c>
      <c r="C642" s="75" t="s">
        <v>826</v>
      </c>
    </row>
    <row r="643" spans="1:3">
      <c r="A643" s="230">
        <v>650</v>
      </c>
      <c r="B643" s="231" t="s">
        <v>830</v>
      </c>
      <c r="C643" s="75" t="s">
        <v>826</v>
      </c>
    </row>
    <row r="644" spans="1:3">
      <c r="A644" s="75">
        <v>651</v>
      </c>
      <c r="B644" s="227" t="s">
        <v>831</v>
      </c>
      <c r="C644" s="75" t="s">
        <v>392</v>
      </c>
    </row>
    <row r="645" spans="1:3">
      <c r="A645" s="75">
        <v>652</v>
      </c>
      <c r="B645" s="227" t="s">
        <v>832</v>
      </c>
      <c r="C645" s="75" t="s">
        <v>392</v>
      </c>
    </row>
    <row r="646" spans="1:3">
      <c r="A646" s="230">
        <v>653</v>
      </c>
      <c r="B646" s="227" t="s">
        <v>833</v>
      </c>
      <c r="C646" s="75" t="s">
        <v>392</v>
      </c>
    </row>
    <row r="647" spans="1:3">
      <c r="A647" s="75">
        <v>654</v>
      </c>
      <c r="B647" s="227" t="s">
        <v>834</v>
      </c>
      <c r="C647" s="75" t="s">
        <v>392</v>
      </c>
    </row>
    <row r="648" spans="1:3">
      <c r="A648" s="75">
        <v>655</v>
      </c>
      <c r="B648" s="227" t="s">
        <v>835</v>
      </c>
      <c r="C648" s="75" t="s">
        <v>392</v>
      </c>
    </row>
    <row r="649" spans="1:3">
      <c r="A649" s="230">
        <v>656</v>
      </c>
      <c r="B649" s="227" t="s">
        <v>836</v>
      </c>
      <c r="C649" s="75" t="s">
        <v>529</v>
      </c>
    </row>
    <row r="650" spans="1:3">
      <c r="A650" s="75">
        <v>657</v>
      </c>
      <c r="B650" s="227" t="s">
        <v>837</v>
      </c>
      <c r="C650" s="75" t="s">
        <v>529</v>
      </c>
    </row>
    <row r="651" spans="1:3">
      <c r="A651" s="75">
        <v>658</v>
      </c>
      <c r="B651" s="227" t="s">
        <v>838</v>
      </c>
      <c r="C651" s="75" t="s">
        <v>223</v>
      </c>
    </row>
    <row r="652" spans="1:3">
      <c r="A652" s="230">
        <v>659</v>
      </c>
      <c r="B652" s="227" t="s">
        <v>839</v>
      </c>
      <c r="C652" s="75" t="s">
        <v>335</v>
      </c>
    </row>
    <row r="653" spans="1:3">
      <c r="A653" s="75">
        <v>660</v>
      </c>
      <c r="B653" s="227" t="s">
        <v>840</v>
      </c>
      <c r="C653" s="230" t="s">
        <v>160</v>
      </c>
    </row>
    <row r="654" spans="1:3">
      <c r="A654" s="75">
        <v>661</v>
      </c>
      <c r="B654" s="347" t="s">
        <v>841</v>
      </c>
      <c r="C654" s="230" t="s">
        <v>160</v>
      </c>
    </row>
    <row r="655" spans="1:3">
      <c r="A655" s="230">
        <v>662</v>
      </c>
      <c r="B655" s="227" t="s">
        <v>842</v>
      </c>
      <c r="C655" s="230" t="s">
        <v>160</v>
      </c>
    </row>
    <row r="656" spans="1:3">
      <c r="A656" s="75">
        <v>663</v>
      </c>
      <c r="B656" s="227" t="s">
        <v>843</v>
      </c>
      <c r="C656" s="230" t="s">
        <v>160</v>
      </c>
    </row>
    <row r="657" spans="1:3">
      <c r="A657" s="75">
        <v>664</v>
      </c>
      <c r="B657" s="227" t="s">
        <v>844</v>
      </c>
      <c r="C657" s="230" t="s">
        <v>160</v>
      </c>
    </row>
    <row r="658" spans="1:3">
      <c r="A658" s="230">
        <v>665</v>
      </c>
      <c r="B658" s="227" t="s">
        <v>845</v>
      </c>
      <c r="C658" s="75" t="s">
        <v>335</v>
      </c>
    </row>
    <row r="659" spans="1:3">
      <c r="A659" s="230">
        <v>666</v>
      </c>
      <c r="B659" s="227" t="s">
        <v>846</v>
      </c>
      <c r="C659" s="230" t="s">
        <v>813</v>
      </c>
    </row>
    <row r="660" spans="1:3">
      <c r="A660" s="75">
        <v>667</v>
      </c>
      <c r="B660" s="227" t="s">
        <v>847</v>
      </c>
      <c r="C660" s="230" t="s">
        <v>813</v>
      </c>
    </row>
    <row r="661" spans="1:3">
      <c r="A661" s="75">
        <v>668</v>
      </c>
      <c r="B661" s="227" t="s">
        <v>848</v>
      </c>
      <c r="C661" s="230" t="s">
        <v>813</v>
      </c>
    </row>
    <row r="662" spans="1:3">
      <c r="A662" s="230">
        <v>669</v>
      </c>
      <c r="B662" s="227" t="s">
        <v>849</v>
      </c>
      <c r="C662" s="230" t="s">
        <v>813</v>
      </c>
    </row>
    <row r="663" spans="1:3">
      <c r="A663" s="230">
        <v>670</v>
      </c>
      <c r="B663" s="227" t="s">
        <v>850</v>
      </c>
      <c r="C663" s="230" t="s">
        <v>813</v>
      </c>
    </row>
    <row r="664" spans="1:3">
      <c r="A664" s="75">
        <v>671</v>
      </c>
      <c r="B664" s="227" t="s">
        <v>851</v>
      </c>
      <c r="C664" s="230" t="s">
        <v>826</v>
      </c>
    </row>
    <row r="665" spans="1:3">
      <c r="A665" s="75">
        <v>672</v>
      </c>
      <c r="B665" s="227" t="s">
        <v>852</v>
      </c>
      <c r="C665" s="230" t="s">
        <v>826</v>
      </c>
    </row>
    <row r="666" spans="1:3">
      <c r="A666" s="230">
        <v>673</v>
      </c>
      <c r="B666" s="227" t="s">
        <v>853</v>
      </c>
      <c r="C666" s="230" t="s">
        <v>826</v>
      </c>
    </row>
    <row r="667" spans="1:3">
      <c r="A667" s="230">
        <v>674</v>
      </c>
      <c r="B667" s="227" t="s">
        <v>854</v>
      </c>
      <c r="C667" s="230" t="s">
        <v>623</v>
      </c>
    </row>
    <row r="668" spans="1:3">
      <c r="A668" s="75">
        <v>675</v>
      </c>
      <c r="B668" s="227" t="s">
        <v>855</v>
      </c>
      <c r="C668" s="75" t="s">
        <v>691</v>
      </c>
    </row>
    <row r="669" spans="1:3">
      <c r="A669" s="75">
        <v>676</v>
      </c>
      <c r="B669" s="227" t="s">
        <v>856</v>
      </c>
      <c r="C669" s="75" t="s">
        <v>691</v>
      </c>
    </row>
    <row r="670" spans="1:3">
      <c r="A670" s="230">
        <v>677</v>
      </c>
      <c r="B670" s="227" t="s">
        <v>857</v>
      </c>
      <c r="C670" s="230" t="s">
        <v>315</v>
      </c>
    </row>
    <row r="671" spans="1:3">
      <c r="A671" s="230">
        <v>678</v>
      </c>
      <c r="B671" s="227" t="s">
        <v>858</v>
      </c>
      <c r="C671" s="230" t="s">
        <v>692</v>
      </c>
    </row>
    <row r="672" spans="1:3">
      <c r="A672" s="75">
        <v>679</v>
      </c>
      <c r="B672" s="227" t="s">
        <v>859</v>
      </c>
      <c r="C672" s="230" t="s">
        <v>315</v>
      </c>
    </row>
    <row r="673" spans="1:3">
      <c r="A673" s="75">
        <v>680</v>
      </c>
      <c r="B673" s="227" t="s">
        <v>860</v>
      </c>
      <c r="C673" s="230" t="s">
        <v>315</v>
      </c>
    </row>
    <row r="674" spans="1:3">
      <c r="A674" s="230">
        <v>681</v>
      </c>
      <c r="B674" s="227" t="s">
        <v>861</v>
      </c>
      <c r="C674" s="230" t="s">
        <v>315</v>
      </c>
    </row>
    <row r="675" spans="1:3">
      <c r="A675" s="230">
        <v>682</v>
      </c>
      <c r="B675" s="227" t="s">
        <v>862</v>
      </c>
      <c r="C675" s="230" t="s">
        <v>208</v>
      </c>
    </row>
    <row r="676" spans="1:3">
      <c r="A676" s="75">
        <v>683</v>
      </c>
      <c r="B676" s="227" t="s">
        <v>863</v>
      </c>
      <c r="C676" s="230" t="s">
        <v>529</v>
      </c>
    </row>
    <row r="677" spans="1:3">
      <c r="A677" s="75">
        <v>684</v>
      </c>
      <c r="B677" s="227" t="s">
        <v>864</v>
      </c>
      <c r="C677" s="230" t="s">
        <v>529</v>
      </c>
    </row>
    <row r="678" spans="1:3">
      <c r="A678" s="230">
        <v>685</v>
      </c>
      <c r="B678" s="227" t="s">
        <v>865</v>
      </c>
      <c r="C678" s="230" t="s">
        <v>529</v>
      </c>
    </row>
    <row r="679" spans="1:3">
      <c r="A679" s="230">
        <v>686</v>
      </c>
      <c r="B679" s="227" t="s">
        <v>866</v>
      </c>
      <c r="C679" s="230" t="s">
        <v>692</v>
      </c>
    </row>
    <row r="680" spans="1:3">
      <c r="A680" s="75">
        <v>687</v>
      </c>
      <c r="B680" s="227" t="s">
        <v>867</v>
      </c>
      <c r="C680" s="230" t="s">
        <v>136</v>
      </c>
    </row>
    <row r="681" spans="1:3">
      <c r="A681" s="75">
        <v>688</v>
      </c>
      <c r="B681" s="227" t="s">
        <v>868</v>
      </c>
      <c r="C681" s="230" t="s">
        <v>136</v>
      </c>
    </row>
    <row r="682" spans="1:3">
      <c r="A682" s="230">
        <v>689</v>
      </c>
      <c r="B682" s="227" t="s">
        <v>869</v>
      </c>
      <c r="C682" s="230" t="s">
        <v>136</v>
      </c>
    </row>
    <row r="683" spans="1:3">
      <c r="A683" s="230">
        <v>690</v>
      </c>
      <c r="B683" s="227" t="s">
        <v>870</v>
      </c>
      <c r="C683" s="230" t="s">
        <v>335</v>
      </c>
    </row>
    <row r="684" spans="1:3">
      <c r="A684" s="75">
        <v>691</v>
      </c>
      <c r="B684" s="227" t="s">
        <v>871</v>
      </c>
      <c r="C684" s="230" t="s">
        <v>215</v>
      </c>
    </row>
    <row r="685" spans="1:3">
      <c r="A685" s="75">
        <v>692</v>
      </c>
      <c r="B685" s="227" t="s">
        <v>872</v>
      </c>
      <c r="C685" s="230" t="s">
        <v>215</v>
      </c>
    </row>
    <row r="686" spans="1:3">
      <c r="A686" s="230">
        <v>693</v>
      </c>
      <c r="B686" s="227" t="s">
        <v>873</v>
      </c>
      <c r="C686" s="230" t="s">
        <v>874</v>
      </c>
    </row>
    <row r="687" spans="1:3">
      <c r="A687" s="230">
        <v>694</v>
      </c>
      <c r="B687" s="227" t="s">
        <v>875</v>
      </c>
      <c r="C687" s="230" t="s">
        <v>874</v>
      </c>
    </row>
    <row r="688" spans="1:3">
      <c r="A688" s="75">
        <v>695</v>
      </c>
      <c r="B688" s="227" t="s">
        <v>876</v>
      </c>
      <c r="C688" s="230" t="s">
        <v>376</v>
      </c>
    </row>
    <row r="689" spans="1:3">
      <c r="A689" s="75">
        <v>696</v>
      </c>
      <c r="B689" s="227" t="s">
        <v>877</v>
      </c>
      <c r="C689" s="230" t="s">
        <v>376</v>
      </c>
    </row>
    <row r="690" spans="1:3">
      <c r="A690" s="230">
        <v>697</v>
      </c>
      <c r="B690" s="227" t="s">
        <v>878</v>
      </c>
      <c r="C690" s="230" t="s">
        <v>376</v>
      </c>
    </row>
    <row r="691" spans="1:3">
      <c r="A691" s="230">
        <v>698</v>
      </c>
      <c r="B691" s="227" t="s">
        <v>879</v>
      </c>
      <c r="C691" s="230" t="s">
        <v>376</v>
      </c>
    </row>
    <row r="692" spans="1:3">
      <c r="A692" s="75">
        <v>699</v>
      </c>
      <c r="B692" s="227" t="s">
        <v>880</v>
      </c>
      <c r="C692" s="230" t="s">
        <v>376</v>
      </c>
    </row>
    <row r="693" spans="1:3">
      <c r="A693" s="75">
        <v>700</v>
      </c>
      <c r="B693" s="227" t="s">
        <v>881</v>
      </c>
      <c r="C693" s="230" t="s">
        <v>691</v>
      </c>
    </row>
    <row r="694" spans="1:3">
      <c r="A694" s="230">
        <v>701</v>
      </c>
      <c r="B694" s="227" t="s">
        <v>882</v>
      </c>
      <c r="C694" s="230" t="s">
        <v>335</v>
      </c>
    </row>
    <row r="695" spans="1:3">
      <c r="A695" s="230">
        <v>702</v>
      </c>
      <c r="B695" s="227" t="s">
        <v>883</v>
      </c>
      <c r="C695" s="230" t="s">
        <v>136</v>
      </c>
    </row>
    <row r="696" spans="1:3">
      <c r="A696" s="75">
        <v>703</v>
      </c>
      <c r="B696" s="227" t="s">
        <v>885</v>
      </c>
      <c r="C696" s="230" t="s">
        <v>136</v>
      </c>
    </row>
    <row r="697" spans="1:3">
      <c r="A697" s="75">
        <v>704</v>
      </c>
      <c r="B697" s="227" t="s">
        <v>886</v>
      </c>
      <c r="C697" s="230" t="s">
        <v>376</v>
      </c>
    </row>
    <row r="698" spans="1:3">
      <c r="A698" s="75">
        <v>705</v>
      </c>
      <c r="B698" s="227" t="s">
        <v>887</v>
      </c>
      <c r="C698" s="230" t="s">
        <v>306</v>
      </c>
    </row>
    <row r="699" spans="1:3">
      <c r="A699" s="75">
        <v>706</v>
      </c>
      <c r="B699" s="227" t="s">
        <v>888</v>
      </c>
      <c r="C699" s="230" t="s">
        <v>306</v>
      </c>
    </row>
    <row r="700" spans="1:3">
      <c r="A700" s="75">
        <v>707</v>
      </c>
      <c r="B700" s="227" t="s">
        <v>889</v>
      </c>
      <c r="C700" s="230" t="s">
        <v>306</v>
      </c>
    </row>
    <row r="701" spans="1:3">
      <c r="A701" s="75">
        <v>708</v>
      </c>
      <c r="B701" s="227" t="s">
        <v>890</v>
      </c>
      <c r="C701" s="230" t="s">
        <v>306</v>
      </c>
    </row>
    <row r="702" spans="1:3">
      <c r="A702" s="75">
        <v>709</v>
      </c>
      <c r="B702" s="227" t="s">
        <v>891</v>
      </c>
      <c r="C702" s="230" t="s">
        <v>325</v>
      </c>
    </row>
    <row r="703" spans="1:3">
      <c r="A703" s="75">
        <v>710</v>
      </c>
      <c r="B703" s="227" t="s">
        <v>892</v>
      </c>
      <c r="C703" s="230" t="s">
        <v>325</v>
      </c>
    </row>
    <row r="704" spans="1:3">
      <c r="A704" s="75">
        <v>711</v>
      </c>
      <c r="B704" s="227" t="s">
        <v>835</v>
      </c>
      <c r="C704" s="230" t="s">
        <v>529</v>
      </c>
    </row>
    <row r="705" spans="1:3">
      <c r="A705" s="75">
        <v>712</v>
      </c>
      <c r="B705" s="227" t="s">
        <v>893</v>
      </c>
      <c r="C705" s="230" t="s">
        <v>692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894</v>
      </c>
      <c r="C708" s="230" t="s">
        <v>335</v>
      </c>
    </row>
    <row r="709" spans="1:3">
      <c r="A709" s="75">
        <v>716</v>
      </c>
      <c r="B709" s="227" t="s">
        <v>895</v>
      </c>
      <c r="C709" s="230" t="s">
        <v>335</v>
      </c>
    </row>
    <row r="710" spans="1:3">
      <c r="A710" s="75">
        <v>717</v>
      </c>
      <c r="B710" s="227" t="s">
        <v>896</v>
      </c>
      <c r="C710" s="230" t="s">
        <v>335</v>
      </c>
    </row>
    <row r="711" spans="1:3">
      <c r="A711" s="75">
        <v>718</v>
      </c>
      <c r="B711" s="227" t="s">
        <v>897</v>
      </c>
      <c r="C711" s="230" t="s">
        <v>690</v>
      </c>
    </row>
    <row r="712" spans="1:3">
      <c r="A712" s="75">
        <v>719</v>
      </c>
      <c r="B712" s="227" t="s">
        <v>898</v>
      </c>
      <c r="C712" s="230" t="s">
        <v>826</v>
      </c>
    </row>
    <row r="713" spans="1:3">
      <c r="A713" s="75">
        <v>720</v>
      </c>
      <c r="B713" s="227" t="s">
        <v>899</v>
      </c>
      <c r="C713" s="230" t="s">
        <v>826</v>
      </c>
    </row>
    <row r="714" spans="1:3">
      <c r="A714" s="75">
        <v>721</v>
      </c>
      <c r="B714" s="227" t="s">
        <v>900</v>
      </c>
      <c r="C714" s="230" t="s">
        <v>826</v>
      </c>
    </row>
    <row r="715" spans="1:3">
      <c r="A715" s="75">
        <v>722</v>
      </c>
      <c r="B715" s="227" t="s">
        <v>901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902</v>
      </c>
      <c r="C717" s="230" t="s">
        <v>267</v>
      </c>
    </row>
    <row r="718" spans="1:3">
      <c r="A718" s="75">
        <v>725</v>
      </c>
      <c r="B718" s="227" t="s">
        <v>903</v>
      </c>
      <c r="C718" s="230" t="s">
        <v>267</v>
      </c>
    </row>
    <row r="719" spans="1:3">
      <c r="A719" s="75">
        <v>726</v>
      </c>
      <c r="B719" s="227" t="s">
        <v>904</v>
      </c>
      <c r="C719" s="230" t="s">
        <v>267</v>
      </c>
    </row>
    <row r="720" spans="1:3">
      <c r="A720" s="75">
        <v>727</v>
      </c>
      <c r="B720" s="227" t="s">
        <v>905</v>
      </c>
      <c r="C720" s="230" t="s">
        <v>267</v>
      </c>
    </row>
    <row r="721" spans="1:3">
      <c r="A721" s="75">
        <v>728</v>
      </c>
      <c r="B721" s="227" t="s">
        <v>906</v>
      </c>
      <c r="C721" s="230" t="s">
        <v>267</v>
      </c>
    </row>
    <row r="722" spans="1:3">
      <c r="A722" s="75">
        <v>729</v>
      </c>
      <c r="B722" s="227" t="s">
        <v>907</v>
      </c>
      <c r="C722" s="230" t="s">
        <v>267</v>
      </c>
    </row>
    <row r="723" spans="1:3">
      <c r="A723" s="75">
        <v>730</v>
      </c>
      <c r="B723" s="227" t="s">
        <v>908</v>
      </c>
      <c r="C723" s="230" t="s">
        <v>267</v>
      </c>
    </row>
    <row r="724" spans="1:3">
      <c r="A724" s="75">
        <v>731</v>
      </c>
      <c r="B724" s="227" t="s">
        <v>909</v>
      </c>
      <c r="C724" s="230" t="s">
        <v>267</v>
      </c>
    </row>
    <row r="725" spans="1:3">
      <c r="A725" s="75">
        <v>732</v>
      </c>
      <c r="B725" s="227" t="s">
        <v>910</v>
      </c>
      <c r="C725" s="230" t="s">
        <v>267</v>
      </c>
    </row>
    <row r="726" spans="1:3">
      <c r="A726" s="75">
        <v>733</v>
      </c>
      <c r="B726" s="227" t="s">
        <v>911</v>
      </c>
      <c r="C726" s="230" t="s">
        <v>267</v>
      </c>
    </row>
    <row r="727" spans="1:3">
      <c r="A727" s="75">
        <v>734</v>
      </c>
      <c r="B727" s="227" t="s">
        <v>912</v>
      </c>
      <c r="C727" s="230" t="s">
        <v>267</v>
      </c>
    </row>
    <row r="728" spans="1:3">
      <c r="A728" s="75">
        <v>735</v>
      </c>
      <c r="B728" s="227" t="s">
        <v>913</v>
      </c>
      <c r="C728" s="230" t="s">
        <v>136</v>
      </c>
    </row>
    <row r="729" spans="1:3">
      <c r="A729" s="75">
        <v>736</v>
      </c>
      <c r="B729" s="227" t="s">
        <v>914</v>
      </c>
      <c r="C729" s="230" t="s">
        <v>136</v>
      </c>
    </row>
    <row r="730" spans="1:3">
      <c r="A730" s="75">
        <v>737</v>
      </c>
      <c r="B730" s="227" t="s">
        <v>917</v>
      </c>
      <c r="C730" s="230" t="s">
        <v>136</v>
      </c>
    </row>
    <row r="731" spans="1:3">
      <c r="A731" s="75">
        <v>738</v>
      </c>
      <c r="B731" s="227" t="s">
        <v>918</v>
      </c>
      <c r="C731" s="230" t="s">
        <v>136</v>
      </c>
    </row>
    <row r="732" spans="1:3">
      <c r="A732" s="75">
        <v>1001</v>
      </c>
      <c r="B732" s="227" t="s">
        <v>824</v>
      </c>
      <c r="C732" s="230" t="s">
        <v>874</v>
      </c>
    </row>
    <row r="733" spans="1:3">
      <c r="A733" s="75">
        <v>739</v>
      </c>
      <c r="B733" s="227" t="s">
        <v>919</v>
      </c>
      <c r="C733" s="230" t="s">
        <v>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7" t="str">
        <f>IF(AJ25="","",IF(AJ25&gt;AJ26,AB25,AB26))</f>
        <v/>
      </c>
    </row>
    <row r="16" spans="2:42" ht="15.6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7"/>
      <c r="AN17" s="427"/>
      <c r="AO17" s="428"/>
    </row>
    <row r="18" spans="3:42" ht="15.6">
      <c r="C18" s="35"/>
      <c r="D18" s="2"/>
      <c r="P18" s="76"/>
      <c r="Y18" s="80"/>
      <c r="AJ18" s="8"/>
      <c r="AM18" s="427"/>
      <c r="AO18" s="428"/>
    </row>
    <row r="19" spans="3:42" ht="16.2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58</v>
      </c>
      <c r="AO20" s="429"/>
    </row>
    <row r="21" spans="3:42" ht="16.2" thickBot="1">
      <c r="C21" s="35"/>
      <c r="D21" s="2"/>
      <c r="Y21" s="80"/>
      <c r="AM21" s="433" t="s">
        <v>59</v>
      </c>
      <c r="AN21" s="431"/>
      <c r="AO21" s="429"/>
    </row>
    <row r="22" spans="3:42" ht="15.6">
      <c r="C22" s="35"/>
      <c r="D22" s="2"/>
      <c r="Y22" s="80"/>
      <c r="AM22" s="434"/>
      <c r="AN22" s="431"/>
      <c r="AO22" s="436" t="s">
        <v>60</v>
      </c>
    </row>
    <row r="23" spans="3:42" ht="16.2" thickBot="1">
      <c r="C23" s="35"/>
      <c r="D23" s="2"/>
      <c r="Y23" s="80"/>
      <c r="AM23" s="435"/>
      <c r="AN23" s="432"/>
      <c r="AO23" s="43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/>
      </c>
      <c r="AO28" s="442"/>
      <c r="AP28" s="442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3:42" ht="15.6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3:42" ht="15.6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8" t="s">
        <v>61</v>
      </c>
      <c r="D1" s="426"/>
      <c r="F1" s="348" t="s">
        <v>920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7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7" t="str">
        <f>IF(AK25="","",IF(AK25&lt;AK26,AC25,AC26))</f>
        <v/>
      </c>
      <c r="AO16" s="427"/>
      <c r="AP16" s="428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7"/>
      <c r="AO17" s="427"/>
      <c r="AP17" s="428"/>
    </row>
    <row r="18" spans="2:43" ht="15.6">
      <c r="B18" s="35"/>
      <c r="C18" s="35"/>
      <c r="D18" s="2"/>
      <c r="Q18" s="76"/>
      <c r="Z18" s="80"/>
      <c r="AK18" s="8"/>
      <c r="AN18" s="427"/>
      <c r="AP18" s="428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9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0" t="s">
        <v>58</v>
      </c>
      <c r="AP20" s="429"/>
    </row>
    <row r="21" spans="2:43" ht="16.2" customHeight="1" thickBot="1">
      <c r="C21" s="449" t="s">
        <v>594</v>
      </c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2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2" t="str">
        <f>IF(AK25="","",IF(AK25&gt;AK26,AC25,AC26))</f>
        <v/>
      </c>
      <c r="AP28" s="442"/>
      <c r="AQ28" s="442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/>
      </c>
      <c r="AP29" s="443"/>
      <c r="AQ29" s="443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/>
      </c>
      <c r="AP30" s="444"/>
      <c r="AQ30" s="444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/>
      </c>
      <c r="AP31" s="444"/>
      <c r="AQ31" s="444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5" t="str">
        <f>IF(P7="","",IF(P7&lt;P8,H7,H8))</f>
        <v/>
      </c>
      <c r="AP32" s="445"/>
      <c r="AQ32" s="445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/>
      </c>
      <c r="AP33" s="445"/>
      <c r="AQ33" s="445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/>
      </c>
      <c r="AP34" s="445"/>
      <c r="AQ34" s="44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/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8"/>
      <c r="AP43" s="438"/>
      <c r="AQ43" s="438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B12" zoomScale="90" zoomScaleNormal="90" workbookViewId="0">
      <selection activeCell="AR26" sqref="AR26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2" width="3.77734375" style="2" customWidth="1"/>
    <col min="23" max="23" width="4" style="2" customWidth="1"/>
    <col min="24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3" width="3.33203125" style="2" bestFit="1" customWidth="1"/>
    <col min="44" max="47" width="3" style="2" customWidth="1"/>
    <col min="50" max="52" width="31.44140625" customWidth="1"/>
  </cols>
  <sheetData>
    <row r="1" spans="2:53" ht="28.8">
      <c r="C1" s="425" t="s">
        <v>61</v>
      </c>
      <c r="D1" s="426"/>
      <c r="E1" s="348" t="s">
        <v>916</v>
      </c>
      <c r="F1" s="348" t="s">
        <v>915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351" t="s">
        <v>924</v>
      </c>
      <c r="G3" s="35"/>
    </row>
    <row r="4" spans="2:53" ht="16.2" thickBot="1">
      <c r="B4" s="214" t="s">
        <v>55</v>
      </c>
      <c r="C4" s="215">
        <v>2</v>
      </c>
      <c r="D4" s="351" t="s">
        <v>927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351" t="s">
        <v>923</v>
      </c>
      <c r="F5" s="2">
        <v>1</v>
      </c>
      <c r="G5" s="155">
        <v>1</v>
      </c>
      <c r="H5" s="156" t="str">
        <f>IF(G5="","",VLOOKUP(G5,$C$3:$D$18,2,FALSE))</f>
        <v>М. Ристески - М. Стајковска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351" t="s">
        <v>922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351" t="s">
        <v>931</v>
      </c>
      <c r="F7" s="2"/>
      <c r="G7" s="153"/>
      <c r="Q7" s="76"/>
      <c r="R7" s="96" t="str">
        <f>H5</f>
        <v>М. Ристески - М. Стајковска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351" t="s">
        <v>928</v>
      </c>
      <c r="F8" s="2"/>
      <c r="G8" s="153"/>
      <c r="Q8" s="82"/>
      <c r="R8" s="96" t="str">
        <f>IF(P10="","",IF(P10&gt;P11,H10,H11))</f>
        <v>Ф. Цековски - Б. Печинска</v>
      </c>
      <c r="S8" s="75">
        <v>1</v>
      </c>
      <c r="T8" s="75">
        <v>4</v>
      </c>
      <c r="U8" s="75">
        <v>5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351" t="s">
        <v>929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351" t="s">
        <v>930</v>
      </c>
      <c r="F10" s="2">
        <v>2</v>
      </c>
      <c r="G10" s="152">
        <v>7</v>
      </c>
      <c r="H10" s="151" t="str">
        <f>IF(G10="","",VLOOKUP(G10,$C$3:$D$18,2,FALSE))</f>
        <v>Ф. Цековски - Б. Печинска</v>
      </c>
      <c r="I10" s="75">
        <v>11</v>
      </c>
      <c r="J10" s="75">
        <v>11</v>
      </c>
      <c r="K10" s="75">
        <v>11</v>
      </c>
      <c r="L10" s="75"/>
      <c r="M10" s="75"/>
      <c r="N10" s="75"/>
      <c r="O10" s="75"/>
      <c r="P10" s="17">
        <f>IF(I10="","",SUMPRODUCT(--(I10:O10&gt;I11:O11)))</f>
        <v>3</v>
      </c>
      <c r="Z10" s="8"/>
      <c r="AA10" s="76"/>
    </row>
    <row r="11" spans="2:53" ht="15.6">
      <c r="B11" s="212" t="s">
        <v>31</v>
      </c>
      <c r="C11" s="213">
        <v>9</v>
      </c>
      <c r="D11" s="351" t="s">
        <v>926</v>
      </c>
      <c r="F11" s="2">
        <v>3</v>
      </c>
      <c r="G11" s="154">
        <v>10</v>
      </c>
      <c r="H11" s="151" t="str">
        <f>IF(G11="","",VLOOKUP(G11,$C$3:$D$18,2,FALSE))</f>
        <v>П. Постоловски - Ј. Стојчевска</v>
      </c>
      <c r="I11" s="75">
        <v>4</v>
      </c>
      <c r="J11" s="75">
        <v>1</v>
      </c>
      <c r="K11" s="75">
        <v>2</v>
      </c>
      <c r="L11" s="75"/>
      <c r="M11" s="75"/>
      <c r="N11" s="75"/>
      <c r="O11" s="75"/>
      <c r="P11" s="17">
        <f>IF(I10="","",SUMPRODUCT(--(I10:O10&lt;I11:O11)))</f>
        <v>0</v>
      </c>
      <c r="AA11" s="76"/>
    </row>
    <row r="12" spans="2:53" ht="16.2" thickBot="1">
      <c r="B12" s="214" t="s">
        <v>51</v>
      </c>
      <c r="C12" s="215">
        <v>10</v>
      </c>
      <c r="D12" s="351" t="s">
        <v>925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>М. Ристески - М. Стајковска</v>
      </c>
      <c r="AC13" s="75">
        <v>7</v>
      </c>
      <c r="AD13" s="75">
        <v>11</v>
      </c>
      <c r="AE13" s="75">
        <v>11</v>
      </c>
      <c r="AF13" s="75">
        <v>7</v>
      </c>
      <c r="AG13" s="75">
        <v>11</v>
      </c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>Ј. Пармачки - Б. Јовевска</v>
      </c>
      <c r="AC14" s="75">
        <v>11</v>
      </c>
      <c r="AD14" s="75">
        <v>3</v>
      </c>
      <c r="AE14" s="75">
        <v>7</v>
      </c>
      <c r="AF14" s="75">
        <v>11</v>
      </c>
      <c r="AG14" s="75">
        <v>5</v>
      </c>
      <c r="AH14" s="75"/>
      <c r="AI14" s="75"/>
      <c r="AJ14" s="17">
        <f>IF(AC13="","",SUMPRODUCT(--(AC13:AI13&lt;AC14:AI14)))</f>
        <v>2</v>
      </c>
      <c r="AK14" s="11"/>
    </row>
    <row r="15" spans="2:53" ht="15.6">
      <c r="C15" s="35"/>
      <c r="D15" s="2"/>
      <c r="F15" s="2"/>
      <c r="G15" s="153"/>
      <c r="AA15" s="76"/>
      <c r="AJ15" s="79"/>
      <c r="AY15" s="427" t="str">
        <f>IF(AU25="","",IF(AU25&gt;AU26,AM25,AM26))</f>
        <v>К. Каламадевски - С. Ризовска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7" t="str">
        <f>IF(AU25="","",IF(AU25&lt;AU26,AM25,AM26))</f>
        <v>М. Ристески - М. Стајковска</v>
      </c>
      <c r="AY16" s="427"/>
      <c r="AZ16" s="428" t="str">
        <f>IF(AU25=AU26,"",IF(AU34=AU35,AM34,IF(AU34&gt;AU35,AM34,AM35)))</f>
        <v>Ј. Пармачки - Б. Јовевска</v>
      </c>
    </row>
    <row r="17" spans="3:53" ht="15.6">
      <c r="C17" s="35"/>
      <c r="D17" s="2"/>
      <c r="F17" s="2">
        <v>4</v>
      </c>
      <c r="G17" s="155">
        <v>6</v>
      </c>
      <c r="H17" s="156" t="str">
        <f>IF(G17="","",VLOOKUP(G17,$C$3:$D$18,2,FALSE))</f>
        <v>Ј. Пармачки - Б. Јовевска</v>
      </c>
      <c r="I17" s="157">
        <v>11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1</v>
      </c>
      <c r="AA17" s="76"/>
      <c r="AJ17" s="80"/>
      <c r="AU17" s="8"/>
      <c r="AX17" s="427"/>
      <c r="AY17" s="427"/>
      <c r="AZ17" s="428"/>
    </row>
    <row r="18" spans="3:53" ht="15.6">
      <c r="C18" s="35"/>
      <c r="D18" s="2"/>
      <c r="E18" s="2"/>
      <c r="F18" s="2">
        <v>5</v>
      </c>
      <c r="G18" s="152" t="s">
        <v>932</v>
      </c>
      <c r="H18" s="151" t="e">
        <f>IF(G18="","",VLOOKUP(G18,$C$3:$D$18,2,FALSE))</f>
        <v>#N/A</v>
      </c>
      <c r="I18" s="75">
        <v>0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0</v>
      </c>
      <c r="Q18" s="76"/>
      <c r="AA18" s="76"/>
      <c r="AJ18" s="80"/>
      <c r="AU18" s="8"/>
      <c r="AX18" s="427"/>
      <c r="AZ18" s="42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Ј. Пармачки - Б. Јовевска</v>
      </c>
      <c r="S19" s="75">
        <v>9</v>
      </c>
      <c r="T19" s="75">
        <v>9</v>
      </c>
      <c r="U19" s="75">
        <v>11</v>
      </c>
      <c r="V19" s="75">
        <v>12</v>
      </c>
      <c r="W19" s="75">
        <v>11</v>
      </c>
      <c r="X19" s="75"/>
      <c r="Y19" s="75"/>
      <c r="Z19" s="17">
        <f>IF(S19="","",SUMPRODUCT(--(S19:Y19&gt;S20:Y20)))</f>
        <v>3</v>
      </c>
      <c r="AJ19" s="80"/>
      <c r="AZ19" s="429" t="str">
        <f>IF(AU25=AU26,"",IF(OR(AU34&gt;AU35,AU34&lt;AU35),"",AM35))</f>
        <v>К. Митев - Љ. Смилевска</v>
      </c>
    </row>
    <row r="20" spans="3:53" ht="16.2" thickBot="1">
      <c r="C20" s="35"/>
      <c r="D20" s="2"/>
      <c r="F20" s="2"/>
      <c r="G20" s="153"/>
      <c r="Q20" s="82"/>
      <c r="R20" s="96" t="str">
        <f>H23</f>
        <v>Т. Маркоски - Е. Марковска</v>
      </c>
      <c r="S20" s="75">
        <v>11</v>
      </c>
      <c r="T20" s="75">
        <v>11</v>
      </c>
      <c r="U20" s="75">
        <v>8</v>
      </c>
      <c r="V20" s="75">
        <v>10</v>
      </c>
      <c r="W20" s="75">
        <v>4</v>
      </c>
      <c r="X20" s="75"/>
      <c r="Y20" s="75"/>
      <c r="Z20" s="17">
        <f>IF(S19="","",SUMPRODUCT(--(S19:Y19&lt;S20:Y20)))</f>
        <v>2</v>
      </c>
      <c r="AJ20" s="80"/>
      <c r="AY20" s="450" t="s">
        <v>58</v>
      </c>
      <c r="AZ20" s="429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29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F23" s="2">
        <v>6</v>
      </c>
      <c r="G23" s="154">
        <v>4</v>
      </c>
      <c r="H23" s="151" t="str">
        <f>IF(G23="","",VLOOKUP(G23,$C$3:$D$18,2,FALSE))</f>
        <v>Т. Маркоски - Е. Марковска</v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М. Ристески - М. Стајковска</v>
      </c>
      <c r="AN25" s="75">
        <v>8</v>
      </c>
      <c r="AO25" s="75">
        <v>10</v>
      </c>
      <c r="AP25" s="75">
        <v>11</v>
      </c>
      <c r="AQ25" s="75">
        <v>8</v>
      </c>
      <c r="AR25" s="75"/>
      <c r="AS25" s="75"/>
      <c r="AT25" s="75"/>
      <c r="AU25" s="17">
        <f>IF(AN25="","",SUMPRODUCT(--(AN25:AT25&gt;AN26:AT26)))</f>
        <v>1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К. Каламадевски - С. Ризовска</v>
      </c>
      <c r="AN26" s="75">
        <v>11</v>
      </c>
      <c r="AO26" s="75">
        <v>12</v>
      </c>
      <c r="AP26" s="75">
        <v>3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3:53" ht="15.6">
      <c r="C27" s="35"/>
      <c r="D27" s="2"/>
      <c r="F27" s="2"/>
      <c r="G27" s="35"/>
      <c r="AJ27" s="80"/>
      <c r="AL27" s="38"/>
      <c r="AW27" s="439" t="s">
        <v>81</v>
      </c>
      <c r="AX27" s="440"/>
      <c r="AY27" s="440"/>
      <c r="AZ27" s="440"/>
      <c r="BA27" s="441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8" t="str">
        <f>IF(AU25="","",IF(AU25&gt;AU26,AM25,AM26))</f>
        <v>К. Каламадевски - С. Ризовска</v>
      </c>
      <c r="AZ28" s="458"/>
      <c r="BA28" s="458"/>
    </row>
    <row r="29" spans="3:53" ht="15.6">
      <c r="C29" s="35"/>
      <c r="D29" s="2"/>
      <c r="F29" s="2">
        <v>7</v>
      </c>
      <c r="G29" s="155">
        <v>3</v>
      </c>
      <c r="H29" s="156" t="str">
        <f>IF(G29="","",VLOOKUP(G29,$C$3:$D$18,2,FALSE))</f>
        <v>Д. Јоноски - И. Трајковски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3" t="str">
        <f>IF(AU25="","",IF(AU25&lt;AU26,AM25,AM26))</f>
        <v>М. Ристески - М. Стајковска</v>
      </c>
      <c r="AZ29" s="443"/>
      <c r="BA29" s="443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4" t="str">
        <f>IF(AU25=AU26,"",IF(AU34=AU35,AM34,IF(AU34&gt;AU35,AM34,AM35)))</f>
        <v>Ј. Пармачки - Б. Јовевска</v>
      </c>
      <c r="AZ30" s="444"/>
      <c r="BA30" s="444"/>
    </row>
    <row r="31" spans="3:53" ht="15.6">
      <c r="C31" s="35"/>
      <c r="D31" s="2"/>
      <c r="G31" s="153"/>
      <c r="Q31" s="76"/>
      <c r="R31" s="96" t="str">
        <f>H29</f>
        <v>Д. Јоноски - И. Трајковски</v>
      </c>
      <c r="S31" s="75">
        <v>12</v>
      </c>
      <c r="T31" s="75">
        <v>10</v>
      </c>
      <c r="U31" s="75">
        <v>10</v>
      </c>
      <c r="V31" s="75"/>
      <c r="W31" s="75"/>
      <c r="X31" s="75"/>
      <c r="Y31" s="75"/>
      <c r="Z31" s="17">
        <f>IF(S31="","",SUMPRODUCT(--(S31:Y31&gt;S32:Y32)))</f>
        <v>0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4" t="str">
        <f>IF(AU25=AU26,"",IF(AU34=AU35,AM35,IF(AU34&lt;AU35,AM34,AM35)))</f>
        <v>К. Митев - Љ. Смилевска</v>
      </c>
      <c r="AZ31" s="444"/>
      <c r="BA31" s="444"/>
    </row>
    <row r="32" spans="3:53" ht="15.6">
      <c r="C32" s="35"/>
      <c r="D32" s="2"/>
      <c r="G32" s="153"/>
      <c r="Q32" s="82"/>
      <c r="R32" s="96" t="str">
        <f>IF(P34="","",IF(P34&gt;P35,H34,H35))</f>
        <v>К. Митев - Љ. Смилевска</v>
      </c>
      <c r="S32" s="75">
        <v>14</v>
      </c>
      <c r="T32" s="75">
        <v>12</v>
      </c>
      <c r="U32" s="75">
        <v>12</v>
      </c>
      <c r="V32" s="75"/>
      <c r="W32" s="75"/>
      <c r="X32" s="75"/>
      <c r="Y32" s="75"/>
      <c r="Z32" s="17">
        <f>IF(S31="","",SUMPRODUCT(--(S31:Y31&lt;S32:Y32)))</f>
        <v>3</v>
      </c>
      <c r="AJ32" s="80"/>
      <c r="AL32" s="38"/>
      <c r="AW32" s="87">
        <v>5</v>
      </c>
      <c r="AX32" s="88" t="s">
        <v>80</v>
      </c>
      <c r="AY32" s="445" t="str">
        <f>IF(Z7="","",IF(Z7&lt;Z8,R7,R8))</f>
        <v>Ф. Цековски - Б. Печинска</v>
      </c>
      <c r="AZ32" s="445"/>
      <c r="BA32" s="445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5" t="str">
        <f>IF(Z19="","",IF(Z19&lt;Z20,R19,R20))</f>
        <v>Т. Маркоски - Е. Марковска</v>
      </c>
      <c r="AZ33" s="445"/>
      <c r="BA33" s="445"/>
    </row>
    <row r="34" spans="3:53" ht="15.6">
      <c r="C34" s="35"/>
      <c r="D34" s="2"/>
      <c r="E34" s="2"/>
      <c r="F34" s="2">
        <v>8</v>
      </c>
      <c r="G34" s="152" t="s">
        <v>932</v>
      </c>
      <c r="H34" s="151" t="e">
        <f>IF(G34="","",VLOOKUP(G34,$C$3:$D$18,2,FALSE))</f>
        <v>#N/A</v>
      </c>
      <c r="I34" s="75">
        <v>0</v>
      </c>
      <c r="J34" s="75"/>
      <c r="K34" s="75"/>
      <c r="L34" s="75"/>
      <c r="M34" s="75"/>
      <c r="N34" s="75"/>
      <c r="O34" s="75"/>
      <c r="P34" s="17">
        <f>IF(I34="","",SUMPRODUCT(--(I34:O34&gt;I35:O35)))</f>
        <v>0</v>
      </c>
      <c r="AA34" s="76"/>
      <c r="AJ34" s="80"/>
      <c r="AL34" s="62"/>
      <c r="AM34" s="98" t="str">
        <f>IF(AJ13="","",IF(AJ13&lt;AJ14,AB13,AB14))</f>
        <v>Ј. Пармачки - Б. Јовевска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5" t="str">
        <f>IF(Z31="","",IF(Z31&lt;Z32,R31,R32))</f>
        <v>Д. Јоноски - И. Трајковски</v>
      </c>
      <c r="AZ34" s="445"/>
      <c r="BA34" s="445"/>
    </row>
    <row r="35" spans="3:53">
      <c r="F35" s="2">
        <v>9</v>
      </c>
      <c r="G35" s="154">
        <v>5</v>
      </c>
      <c r="H35" s="151" t="str">
        <f>IF(G35="","",VLOOKUP(G35,$C$3:$D$18,2,FALSE))</f>
        <v>К. Митев - Љ. Смилевска</v>
      </c>
      <c r="I35" s="75">
        <v>11</v>
      </c>
      <c r="J35" s="75"/>
      <c r="K35" s="75"/>
      <c r="L35" s="75"/>
      <c r="M35" s="75"/>
      <c r="N35" s="75"/>
      <c r="O35" s="75"/>
      <c r="P35" s="17">
        <f>IF(I34="","",SUMPRODUCT(--(I34:O34&lt;I35:O35)))</f>
        <v>1</v>
      </c>
      <c r="AA35" s="76"/>
      <c r="AJ35" s="80"/>
      <c r="AM35" s="98" t="str">
        <f>IF(AJ37="","",IF(AJ37&lt;AJ38,AB37,AB38))</f>
        <v>К. Митев - Љ. Смилевска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6" t="str">
        <f>IF(Z43="","",IF(Z43&lt;Z44,R43,R44))</f>
        <v>Д. Парасков - И. Ралповска</v>
      </c>
      <c r="AZ35" s="446"/>
      <c r="BA35" s="446"/>
    </row>
    <row r="36" spans="3:53">
      <c r="F36" s="2"/>
      <c r="G36" s="153"/>
      <c r="AA36" s="76"/>
      <c r="AJ36" s="81"/>
      <c r="AW36" s="164"/>
      <c r="AX36" s="165"/>
      <c r="AY36" s="447"/>
      <c r="AZ36" s="447"/>
      <c r="BA36" s="447"/>
    </row>
    <row r="37" spans="3:53">
      <c r="F37" s="2"/>
      <c r="G37" s="153"/>
      <c r="P37" s="8"/>
      <c r="AA37" s="76"/>
      <c r="AB37" s="95" t="str">
        <f>IF(Z31="","",IF(Z31&gt;Z32,R31,R32))</f>
        <v>К. Митев - Љ. Смилевска</v>
      </c>
      <c r="AC37" s="75">
        <v>8</v>
      </c>
      <c r="AD37" s="75">
        <v>9</v>
      </c>
      <c r="AE37" s="75">
        <v>4</v>
      </c>
      <c r="AF37" s="75"/>
      <c r="AG37" s="75"/>
      <c r="AH37" s="75"/>
      <c r="AI37" s="75"/>
      <c r="AJ37" s="17">
        <f>IF(AC37="","",SUMPRODUCT(--(AC37:AI37&gt;AC38:AI38)))</f>
        <v>0</v>
      </c>
      <c r="AK37" s="11"/>
      <c r="AW37" s="163"/>
      <c r="AX37" s="4"/>
      <c r="AY37" s="438"/>
      <c r="AZ37" s="438"/>
      <c r="BA37" s="438"/>
    </row>
    <row r="38" spans="3:53">
      <c r="F38" s="2"/>
      <c r="G38" s="153"/>
      <c r="P38" s="8"/>
      <c r="AA38" s="82"/>
      <c r="AB38" s="95" t="str">
        <f>IF(Z43="","",IF(Z43&gt;Z44,R43,R44))</f>
        <v>К. Каламадевски - С. Ризовска</v>
      </c>
      <c r="AC38" s="75">
        <v>11</v>
      </c>
      <c r="AD38" s="75">
        <v>11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38"/>
      <c r="AZ38" s="438"/>
      <c r="BA38" s="438"/>
    </row>
    <row r="39" spans="3:53">
      <c r="F39" s="2"/>
      <c r="G39" s="153"/>
      <c r="AA39" s="76"/>
      <c r="AW39" s="163"/>
      <c r="AX39" s="4"/>
      <c r="AY39" s="438"/>
      <c r="AZ39" s="438"/>
      <c r="BA39" s="438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8"/>
      <c r="AZ40" s="438"/>
      <c r="BA40" s="438"/>
    </row>
    <row r="41" spans="3:53">
      <c r="F41" s="2">
        <v>10</v>
      </c>
      <c r="G41" s="155">
        <v>9</v>
      </c>
      <c r="H41" s="156" t="str">
        <f>IF(G41="","",VLOOKUP(G41,$C$3:$D$18,2,FALSE))</f>
        <v>Л. Ивановски - К. Матовска</v>
      </c>
      <c r="I41" s="157">
        <v>8</v>
      </c>
      <c r="J41" s="157">
        <v>3</v>
      </c>
      <c r="K41" s="157">
        <v>6</v>
      </c>
      <c r="L41" s="157"/>
      <c r="M41" s="157"/>
      <c r="N41" s="157"/>
      <c r="O41" s="157"/>
      <c r="P41" s="158" cm="1">
        <f t="array" ref="P41">IF(I41="","",SUMPRODUCT(--(I41:O41&gt;I42:O42)))</f>
        <v>0</v>
      </c>
      <c r="Z41" s="8"/>
      <c r="AA41" s="76"/>
      <c r="AW41" s="163"/>
      <c r="AX41" s="4"/>
      <c r="AY41" s="438"/>
      <c r="AZ41" s="438"/>
      <c r="BA41" s="438"/>
    </row>
    <row r="42" spans="3:53" ht="15.6">
      <c r="F42" s="2">
        <v>11</v>
      </c>
      <c r="G42" s="152">
        <v>8</v>
      </c>
      <c r="H42" s="151" t="str">
        <f>IF(G42="","",VLOOKUP(G42,$C$3:$D$18,2,FALSE))</f>
        <v>Д. Парасков - И. Ралповска</v>
      </c>
      <c r="I42" s="75">
        <v>11</v>
      </c>
      <c r="J42" s="75">
        <v>11</v>
      </c>
      <c r="K42" s="75">
        <v>11</v>
      </c>
      <c r="L42" s="75"/>
      <c r="M42" s="75"/>
      <c r="N42" s="75"/>
      <c r="O42" s="75"/>
      <c r="P42" s="17" cm="1">
        <f t="array" ref="P42">IF(I41="","",SUMPRODUCT(--(I41:O41&lt;I42:O42)))</f>
        <v>3</v>
      </c>
      <c r="Q42" s="76"/>
      <c r="Z42" s="8"/>
      <c r="AA42" s="76"/>
      <c r="AW42" s="163"/>
      <c r="AX42" s="4"/>
      <c r="AY42" s="438"/>
      <c r="AZ42" s="438"/>
      <c r="BA42" s="438"/>
    </row>
    <row r="43" spans="3:53">
      <c r="F43" s="2"/>
      <c r="G43" s="153"/>
      <c r="Q43" s="76"/>
      <c r="R43" s="96" t="str">
        <f>IF(P41="","",IF(P41&gt;P42,H41,H42))</f>
        <v>Д. Парасков - И. Ралповска</v>
      </c>
      <c r="S43" s="75">
        <v>4</v>
      </c>
      <c r="T43" s="75">
        <v>5</v>
      </c>
      <c r="U43" s="75">
        <v>5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38"/>
      <c r="AZ43" s="438"/>
      <c r="BA43" s="438"/>
    </row>
    <row r="44" spans="3:53">
      <c r="F44" s="2"/>
      <c r="G44" s="153"/>
      <c r="Q44" s="82"/>
      <c r="R44" s="96" t="str">
        <f>H47</f>
        <v>К. Каламадевски - С. Ризовска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>К. Каламадевски - С. Ризовска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8"/>
      <c r="AZ50" s="438"/>
      <c r="BA50" s="438"/>
    </row>
    <row r="51" spans="47:53">
      <c r="AX51" s="4"/>
      <c r="AY51" s="438"/>
      <c r="AZ51" s="438"/>
      <c r="BA51" s="438"/>
    </row>
    <row r="52" spans="47:53">
      <c r="AX52" s="4"/>
      <c r="AY52" s="438"/>
      <c r="AZ52" s="438"/>
      <c r="BA52" s="43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2" t="str">
        <f>IF(AT25="","",IF(AT25&gt;AT26,AL25,AL26))</f>
        <v/>
      </c>
      <c r="AY28" s="442"/>
      <c r="AZ28" s="442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2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58</v>
      </c>
      <c r="BH20" s="42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31"/>
      <c r="BH22" s="43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32"/>
      <c r="BH23" s="43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58</v>
      </c>
      <c r="BH46" s="42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31"/>
      <c r="BH48" s="43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32"/>
      <c r="BH49" s="43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9" t="s">
        <v>81</v>
      </c>
      <c r="BF51" s="440"/>
      <c r="BG51" s="440"/>
      <c r="BH51" s="440"/>
      <c r="BI51" s="44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8" t="str">
        <f>IF(BD33="","",IF(BD33&gt;BD34,AV33,AV34))</f>
        <v/>
      </c>
      <c r="BH52" s="468"/>
      <c r="BI52" s="46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3" t="str">
        <f>IF(BD33=BD34,"",IF(BD33="","",IF(BD33&lt;BD34,AV33,AV34)))</f>
        <v/>
      </c>
      <c r="BH53" s="443"/>
      <c r="BI53" s="44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4" t="str">
        <f>IF(BD33=BD34,"",IF(BD41=BD42,AV41,IF(BD41&gt;BD42,AV41,AV42)))</f>
        <v/>
      </c>
      <c r="BH54" s="444"/>
      <c r="BI54" s="44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4" t="str">
        <f>IF(BD33=BD34,"",IF(BD41=BD42,AV42,IF(BD42&lt;BD41,AV42,AV41)))</f>
        <v/>
      </c>
      <c r="BH55" s="444"/>
      <c r="BI55" s="444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5" t="str">
        <f>IF(AI9="","",IF(AI9&lt;AI10,AA9,AA10))</f>
        <v/>
      </c>
      <c r="BH56" s="445"/>
      <c r="BI56" s="44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5" t="str">
        <f>IF(AI25="","",IF(AI25&lt;AI26,AA25,AA26))</f>
        <v/>
      </c>
      <c r="BH57" s="445"/>
      <c r="BI57" s="44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5" t="str">
        <f>IF(AI41="","",IF(AI41&lt;AI42,AA41,AA42))</f>
        <v/>
      </c>
      <c r="BH58" s="445"/>
      <c r="BI58" s="445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5" t="str">
        <f>IF(AI57="","",IF(AI57&lt;AI58,AA57,AA58))</f>
        <v/>
      </c>
      <c r="BH59" s="445"/>
      <c r="BI59" s="44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2" t="str">
        <f>IF(Y5="","",IF(Y5&lt;Y6,Q5,Q6))</f>
        <v/>
      </c>
      <c r="BH60" s="462"/>
      <c r="BI60" s="46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2" t="str">
        <f>IF(Y13="","",IF(Y13&lt;Y14,Q13,Q14))</f>
        <v/>
      </c>
      <c r="BH61" s="462"/>
      <c r="BI61" s="46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2" t="str">
        <f>IF(Y21="","",IF(Y21&lt;Y22,Q21,Q22))</f>
        <v/>
      </c>
      <c r="BH62" s="462"/>
      <c r="BI62" s="46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2" t="str">
        <f>IF(Y29="","",IF(Y29&lt;Y30,Q29,Q30))</f>
        <v/>
      </c>
      <c r="BH63" s="462"/>
      <c r="BI63" s="462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2" t="str">
        <f>IF(Y37="","",IF(Y37&lt;Y38,Q37,Q38))</f>
        <v/>
      </c>
      <c r="BH64" s="462"/>
      <c r="BI64" s="46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2" t="str">
        <f>IF(Y45="","",IF(Y45&lt;Y46,Q45,Q46))</f>
        <v/>
      </c>
      <c r="BH65" s="462"/>
      <c r="BI65" s="46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2" t="str">
        <f>IF(Y53="","",IF(Y53&lt;Y54,Q53,Q54))</f>
        <v/>
      </c>
      <c r="BH66" s="462"/>
      <c r="BI66" s="46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2" t="str">
        <f>IF(Y61="","",IF(Y61&lt;Y62,Q61,Q62))</f>
        <v/>
      </c>
      <c r="BH67" s="462"/>
      <c r="BI67" s="46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2025-05-31T19:31:55Z</dcterms:modified>
</cp:coreProperties>
</file>